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10" yWindow="90" windowWidth="11565" windowHeight="12090" activeTab="0"/>
  </bookViews>
  <sheets>
    <sheet name="FINAL" sheetId="1" r:id="rId1"/>
    <sheet name="wrk0.9" sheetId="2" r:id="rId2"/>
  </sheets>
  <definedNames/>
  <calcPr fullCalcOnLoad="1"/>
</workbook>
</file>

<file path=xl/sharedStrings.xml><?xml version="1.0" encoding="utf-8"?>
<sst xmlns="http://schemas.openxmlformats.org/spreadsheetml/2006/main" count="158" uniqueCount="71">
  <si>
    <t>Žel</t>
  </si>
  <si>
    <t>Fif</t>
  </si>
  <si>
    <t>Kl</t>
  </si>
  <si>
    <t>Mot</t>
  </si>
  <si>
    <t>Nín</t>
  </si>
  <si>
    <t>Bob</t>
  </si>
  <si>
    <t>Met</t>
  </si>
  <si>
    <t>Ští</t>
  </si>
  <si>
    <t>Dan</t>
  </si>
  <si>
    <t>Ája</t>
  </si>
  <si>
    <t xml:space="preserve"> M.Umí naplánovat středně velkou akci</t>
  </si>
  <si>
    <t>M.Ví, kde informace získat a jak je sdílet</t>
  </si>
  <si>
    <t>M.Zvládá komunikaci s účastníky, týmem a veřejností</t>
  </si>
  <si>
    <t>M.Umí získat tým a rozumí principům týmové práce</t>
  </si>
  <si>
    <t>M.Umí zajistit průběh vzdělávací akce prakticky</t>
  </si>
  <si>
    <t>M.Umí zajistit na akci bezpečnost</t>
  </si>
  <si>
    <t>M.Rozumí právní a hospodářské agendě vzdělávací akce</t>
  </si>
  <si>
    <t>O.Je konstruktivní zralá osobnost</t>
  </si>
  <si>
    <t>O.Uvědomuje si své silné a slabé stránky a pracuje s nimi - reflexe sebe</t>
  </si>
  <si>
    <t>O.Rozumí myšlence skautingu a ztotožňuje se se skautským hnutím</t>
  </si>
  <si>
    <t>O.Chápe instruktorství jako službu - skautskému hnutí a společnosti</t>
  </si>
  <si>
    <t>O.Utváří kurzovní společenství skrze konstruktivní vztahy</t>
  </si>
  <si>
    <t>O.Umí být vůdcem a nakládat se svou autoritou</t>
  </si>
  <si>
    <t>P.Dokáže definovat cíle a obsah vzdělávání</t>
  </si>
  <si>
    <t>P.Umí volit a použít vhodné prostředky a formy vzdělávání</t>
  </si>
  <si>
    <t>P.Předpoklady pro realizaci vzdělávací aktivity:  Má a dovede je vytvořit</t>
  </si>
  <si>
    <t>P.Umí pracovat s dramaturgií kurzu i programu</t>
  </si>
  <si>
    <t>P.Umí zacházet s rituály</t>
  </si>
  <si>
    <t>P.Umí rozvíjet účastníka jako individuum</t>
  </si>
  <si>
    <t>P.Dovede ověřit kompetence účastníka v oboru</t>
  </si>
  <si>
    <t>P.Rozumí skautingu v kontextu pedagogických směrů</t>
  </si>
  <si>
    <t>P.Orientuje se ve vzdělávacím systému Junáka</t>
  </si>
  <si>
    <t>Pollux 2015 - hodnocení kompetencí</t>
  </si>
  <si>
    <t>hodnoceno jen ruka hore-dole</t>
  </si>
  <si>
    <t>rozporuplné hodnocení</t>
  </si>
  <si>
    <t>vrá: myslím, že chyběla praktická část (autorita, sk.dynamika prakticky)</t>
  </si>
  <si>
    <t>hmmm???</t>
  </si>
  <si>
    <t>rozporuplné hodnocení; otázka, zda má být i praktický rozměr</t>
  </si>
  <si>
    <t>nevýrazné hodnocení, v K je pelmel různých věcí</t>
  </si>
  <si>
    <t>nebylo, a dá se snadno napravit (dtto Pllx2014!?!)</t>
  </si>
  <si>
    <t>legenda:</t>
  </si>
  <si>
    <t>spíše slabé</t>
  </si>
  <si>
    <t>velmi dobré</t>
  </si>
  <si>
    <t>pokrytí K vnímají ("Poskytla mi škola vše potřebné?"  "Dluží mi škola něco?")</t>
  </si>
  <si>
    <t>dost slabě;  něco podstatného chybělo, nebo bylo mělké</t>
  </si>
  <si>
    <t>skoro dobré;  docela ušlo, ale vidíme to vlažně, zaznělo potřebné, ale nebylo to posunující, mohlo by být lepší</t>
  </si>
  <si>
    <t>nejlepší možné až dokonalé   ;  to nás ohromilo, dalo víc, než bychom doufali</t>
  </si>
  <si>
    <t>velmi dobré   ;  skoro všichni mají naplněná očekávání, posunující</t>
  </si>
  <si>
    <t>nejlepší</t>
  </si>
  <si>
    <t>z těch slabších</t>
  </si>
  <si>
    <t>nejslabší</t>
  </si>
  <si>
    <t>pokrytí kompetence z pohledu konkrétního každého polluxe</t>
  </si>
  <si>
    <t xml:space="preserve">Pozn. Vrá:  Tato hodnocení odpovídala na otázku, zda Gemini Polluxům dala, co mělo být dáno, .... tedy porovnává očekávání popř. subjektivní individuální potřebu s pocitem, zda zejména programy poskytly to potřebné. </t>
  </si>
  <si>
    <t xml:space="preserve">Je tedy možné, že (a) to PT/Tým vidí jinak (pllx nemusí mít nutně shodný pohled na to, co Ins potřebuje)   (b) bylo orientováno na vztah KOMP:PROGRAMY,  tedy je možné, že něco se k P dostalo mimo čas a prostor a oni si jen neuvědomují, že se tak stalo nebo (c) je možné, že P jsou přesvědčení, že v určité oblasti jsou slabší (K7) nebo silnější (K8,K9), než jak tomu skutečně je. </t>
  </si>
  <si>
    <t xml:space="preserve">Tedy si vrána myslí, že u K8, K9 (ale i K10, K11) polluxové sami sebe vidí za natolik pokročilé, že jim škola neměla co víc dát, resp. že jim dala maximum, ...ačkoliv tomu tak možná úplně není ...... a naopak u K7,K1, K22 si vrána myslí, že Polluxové zde mají pocit, že jim něco zůstalo skryto, že to je složitá věc žádající lepší pokrytí, ale ve skutečnosti se jim všeho potřebného dostalo (K22 dokonce na 120 %) nebo není ani třeba aby se jim toho víc dostalo (K7, kde stačí téměř úplně úroveň vůdcovská, kterou celkem mají). </t>
  </si>
  <si>
    <t>Řešení je v úpravě znění K, tak aby byla srozumitelnější = vymezit přesněji obsah a nastavit jasněji požadovanou úroveň např. podle Bloomovy taxonomie vz. cílů</t>
  </si>
  <si>
    <t>POZOR: Celkově to má jen omezenou vypovídací hodnotu, nebyl čas jít moc do hloubky, metoda hodnocení nebyla moc vyjasněná, výsledek je hodně subjektivní a ne moc promyšlený</t>
  </si>
  <si>
    <t>velmi slabě; chybělo řada věcí včetně těch podstatných</t>
  </si>
  <si>
    <t>divné, Vrá myslí, že zde mají 120 % potřebného ((prg: O VZK(w3), O Postoj Komp, Jak na Kurz)), resumé: snížit bloomovskou úroveň</t>
  </si>
  <si>
    <t>ano, to chybělo, vrátit Smíška ...nebo případně Špalka: Skauting v plenkách</t>
  </si>
  <si>
    <t>85-90</t>
  </si>
  <si>
    <t>75-80</t>
  </si>
  <si>
    <t>60-65</t>
  </si>
  <si>
    <t>0-45</t>
  </si>
  <si>
    <t>50-55</t>
  </si>
  <si>
    <t>dobré   ; jsme docela spokojení, takto jsme to očekávali, dá se zlepšit už jen v dílčích směrech</t>
  </si>
  <si>
    <t>Je tedy možné, že (a) to PT/Tým vidí jinak (pllx nemusí mít nutně shodný pohled na to, co Ins potřebuje)   (b) bylo orientováno na vztah KOMP:PROGRAMY,  tedy je možné, že něco se k P dostalo mimo čas a prostor a oni si jen neuvědomují, že se tak stalo neb</t>
  </si>
  <si>
    <t xml:space="preserve">Tedy si vrána myslí, že u K8, K9 (ale i K10, K11) polluxové sami sebe vidí za natolik pokročilé, že jim škola neměla co víc dát, resp. že jim dala maximum, ...ačkoliv tomu tak možná úplně není ...... a naopak u K7,K1, K22 si vrána myslí, že Polluxové zde </t>
  </si>
  <si>
    <t>TOTO JE PRACOVNÍ VERZE</t>
  </si>
  <si>
    <t>FINÁLNÍ VERZE JE V LISTU [FINAL]</t>
  </si>
  <si>
    <t>M.Umí naplánovat středně velkou akci</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</si>
</sst>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7">
    <font>
      <sz val="10"/>
      <name val="Arial"/>
      <family val="0"/>
    </font>
    <font>
      <sz val="12"/>
      <name val="Times New Roman"/>
      <family val="1"/>
    </font>
    <font>
      <i/>
      <sz val="10"/>
      <name val="Arial"/>
      <family val="2"/>
    </font>
    <font>
      <b/>
      <sz val="10"/>
      <name val="Arial"/>
      <family val="2"/>
    </font>
    <font>
      <sz val="8"/>
      <name val="Arial"/>
      <family val="0"/>
    </font>
    <font>
      <sz val="10"/>
      <name val="Arial Narrow"/>
      <family val="2"/>
    </font>
    <font>
      <i/>
      <sz val="10"/>
      <color indexed="23"/>
      <name val="Arial"/>
      <family val="2"/>
    </font>
    <font>
      <sz val="10"/>
      <color indexed="12"/>
      <name val="Arial Narrow"/>
      <family val="2"/>
    </font>
    <font>
      <sz val="10"/>
      <color indexed="12"/>
      <name val="Arial"/>
      <family val="0"/>
    </font>
    <font>
      <i/>
      <sz val="10"/>
      <color indexed="55"/>
      <name val="Arial Narrow"/>
      <family val="2"/>
    </font>
    <font>
      <i/>
      <sz val="10"/>
      <name val="Arial Narrow"/>
      <family val="2"/>
    </font>
    <font>
      <b/>
      <sz val="10"/>
      <name val="Arial Narrow"/>
      <family val="2"/>
    </font>
    <font>
      <i/>
      <sz val="12"/>
      <color indexed="55"/>
      <name val="Arial Narrow"/>
      <family val="2"/>
    </font>
    <font>
      <b/>
      <i/>
      <sz val="10"/>
      <color indexed="55"/>
      <name val="Arial Narrow"/>
      <family val="2"/>
    </font>
    <font>
      <u val="single"/>
      <sz val="10"/>
      <color indexed="12"/>
      <name val="Arial"/>
      <family val="0"/>
    </font>
    <font>
      <u val="single"/>
      <sz val="10"/>
      <color indexed="36"/>
      <name val="Arial"/>
      <family val="0"/>
    </font>
    <font>
      <sz val="10"/>
      <color indexed="55"/>
      <name val="Arial"/>
      <family val="0"/>
    </font>
    <font>
      <sz val="10"/>
      <color indexed="55"/>
      <name val="Arial Narrow"/>
      <family val="2"/>
    </font>
    <font>
      <b/>
      <sz val="10"/>
      <color indexed="55"/>
      <name val="Arial Narrow"/>
      <family val="2"/>
    </font>
    <font>
      <i/>
      <sz val="10"/>
      <color indexed="55"/>
      <name val="Arial"/>
      <family val="2"/>
    </font>
    <font>
      <sz val="10"/>
      <color indexed="22"/>
      <name val="Arial"/>
      <family val="0"/>
    </font>
    <font>
      <i/>
      <sz val="10"/>
      <color indexed="22"/>
      <name val="Arial Narrow"/>
      <family val="2"/>
    </font>
    <font>
      <sz val="10"/>
      <color indexed="22"/>
      <name val="Arial Narrow"/>
      <family val="2"/>
    </font>
    <font>
      <b/>
      <sz val="10"/>
      <color indexed="22"/>
      <name val="Arial Narrow"/>
      <family val="2"/>
    </font>
    <font>
      <i/>
      <sz val="10"/>
      <color indexed="22"/>
      <name val="Arial"/>
      <family val="2"/>
    </font>
    <font>
      <i/>
      <sz val="12"/>
      <color indexed="22"/>
      <name val="Arial Narrow"/>
      <family val="2"/>
    </font>
    <font>
      <b/>
      <i/>
      <sz val="10"/>
      <color indexed="22"/>
      <name val="Arial Narrow"/>
      <family val="2"/>
    </font>
    <font>
      <b/>
      <sz val="10"/>
      <color indexed="22"/>
      <name val="Arial"/>
      <family val="2"/>
    </font>
    <font>
      <sz val="10"/>
      <color indexed="22"/>
      <name val="Times New Roman"/>
      <family val="1"/>
    </font>
    <font>
      <sz val="12"/>
      <color indexed="22"/>
      <name val="Times New Roman"/>
      <family val="1"/>
    </font>
    <font>
      <b/>
      <sz val="11"/>
      <color indexed="10"/>
      <name val="Arial"/>
      <family val="2"/>
    </font>
    <font>
      <b/>
      <i/>
      <sz val="10"/>
      <color indexed="16"/>
      <name val="Arial"/>
      <family val="2"/>
    </font>
    <font>
      <b/>
      <i/>
      <sz val="10"/>
      <color indexed="62"/>
      <name val="Arial"/>
      <family val="2"/>
    </font>
    <font>
      <b/>
      <i/>
      <sz val="10"/>
      <color indexed="17"/>
      <name val="Arial"/>
      <family val="2"/>
    </font>
    <font>
      <b/>
      <sz val="8"/>
      <color indexed="16"/>
      <name val="Georgia"/>
      <family val="1"/>
    </font>
    <font>
      <b/>
      <sz val="8"/>
      <color indexed="62"/>
      <name val="Georgia"/>
      <family val="1"/>
    </font>
    <font>
      <b/>
      <sz val="8"/>
      <color indexed="17"/>
      <name val="Georgia"/>
      <family val="1"/>
    </font>
  </fonts>
  <fills count="11">
    <fill>
      <patternFill/>
    </fill>
    <fill>
      <patternFill patternType="gray125"/>
    </fill>
    <fill>
      <patternFill patternType="solid">
        <fgColor indexed="53"/>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50"/>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7">
    <border>
      <left/>
      <right/>
      <top/>
      <bottom/>
      <diagonal/>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cellStyleXfs>
  <cellXfs count="177">
    <xf numFmtId="0" fontId="0" fillId="0" borderId="0" xfId="0"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2" borderId="2" xfId="0" applyFont="1" applyFill="1" applyBorder="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0" fillId="2" borderId="5" xfId="0" applyFill="1" applyBorder="1" applyAlignment="1">
      <alignment/>
    </xf>
    <xf numFmtId="0" fontId="0" fillId="4"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0" fillId="7" borderId="5" xfId="0" applyFill="1" applyBorder="1" applyAlignment="1">
      <alignment/>
    </xf>
    <xf numFmtId="0" fontId="0" fillId="8" borderId="5" xfId="0" applyFill="1" applyBorder="1" applyAlignment="1">
      <alignment/>
    </xf>
    <xf numFmtId="0" fontId="2" fillId="0" borderId="0" xfId="0" applyFont="1" applyAlignment="1">
      <alignment horizontal="right"/>
    </xf>
    <xf numFmtId="0" fontId="3" fillId="9" borderId="6" xfId="0" applyFont="1" applyFill="1" applyBorder="1" applyAlignment="1">
      <alignment/>
    </xf>
    <xf numFmtId="0" fontId="3" fillId="2" borderId="6" xfId="0" applyFont="1" applyFill="1" applyBorder="1" applyAlignment="1">
      <alignment/>
    </xf>
    <xf numFmtId="0" fontId="3" fillId="4" borderId="6" xfId="0" applyFont="1" applyFill="1" applyBorder="1" applyAlignment="1">
      <alignment/>
    </xf>
    <xf numFmtId="0" fontId="3" fillId="5" borderId="6" xfId="0" applyFont="1" applyFill="1" applyBorder="1" applyAlignment="1">
      <alignment/>
    </xf>
    <xf numFmtId="0" fontId="3" fillId="6" borderId="6" xfId="0" applyFont="1" applyFill="1" applyBorder="1" applyAlignment="1">
      <alignment/>
    </xf>
    <xf numFmtId="0" fontId="3" fillId="7" borderId="6" xfId="0" applyFont="1" applyFill="1" applyBorder="1" applyAlignment="1">
      <alignment/>
    </xf>
    <xf numFmtId="0" fontId="3" fillId="8" borderId="6" xfId="0" applyFont="1" applyFill="1" applyBorder="1" applyAlignment="1">
      <alignment/>
    </xf>
    <xf numFmtId="0" fontId="9" fillId="0" borderId="0" xfId="0" applyFont="1" applyAlignment="1">
      <alignment horizontal="center"/>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1" fillId="10" borderId="2" xfId="0" applyFont="1" applyFill="1" applyBorder="1" applyAlignment="1">
      <alignment vertical="top" wrapText="1"/>
    </xf>
    <xf numFmtId="0" fontId="1" fillId="10" borderId="1" xfId="0" applyFont="1" applyFill="1" applyBorder="1" applyAlignment="1">
      <alignment vertical="top" wrapText="1"/>
    </xf>
    <xf numFmtId="0" fontId="10" fillId="0" borderId="0" xfId="0" applyFont="1" applyAlignment="1">
      <alignment/>
    </xf>
    <xf numFmtId="0" fontId="11" fillId="0" borderId="0" xfId="0" applyFont="1" applyAlignment="1">
      <alignment horizontal="center"/>
    </xf>
    <xf numFmtId="0" fontId="9" fillId="0" borderId="0" xfId="0" applyFont="1" applyBorder="1" applyAlignment="1">
      <alignment/>
    </xf>
    <xf numFmtId="0" fontId="9" fillId="0" borderId="0" xfId="0" applyFont="1" applyBorder="1" applyAlignment="1">
      <alignment horizontal="center"/>
    </xf>
    <xf numFmtId="0" fontId="12" fillId="0" borderId="0" xfId="0" applyFont="1" applyFill="1" applyBorder="1" applyAlignment="1">
      <alignment vertical="top" wrapText="1"/>
    </xf>
    <xf numFmtId="0" fontId="13" fillId="0" borderId="0" xfId="0" applyFont="1" applyBorder="1" applyAlignment="1">
      <alignment horizontal="center"/>
    </xf>
    <xf numFmtId="0" fontId="9" fillId="0" borderId="0" xfId="0" applyFont="1" applyAlignment="1">
      <alignment/>
    </xf>
    <xf numFmtId="0" fontId="1" fillId="3" borderId="7" xfId="0" applyFont="1" applyFill="1" applyBorder="1" applyAlignment="1">
      <alignment vertical="top" wrapText="1"/>
    </xf>
    <xf numFmtId="0" fontId="1" fillId="2" borderId="8" xfId="0" applyFont="1" applyFill="1" applyBorder="1" applyAlignment="1">
      <alignment vertical="top" wrapText="1"/>
    </xf>
    <xf numFmtId="0" fontId="1" fillId="0" borderId="8" xfId="0" applyFont="1" applyBorder="1" applyAlignment="1">
      <alignment vertical="top" wrapText="1"/>
    </xf>
    <xf numFmtId="0" fontId="1" fillId="3" borderId="8" xfId="0" applyFont="1" applyFill="1" applyBorder="1" applyAlignment="1">
      <alignment vertical="top" wrapText="1"/>
    </xf>
    <xf numFmtId="0" fontId="1" fillId="10" borderId="8" xfId="0" applyFont="1" applyFill="1" applyBorder="1" applyAlignment="1">
      <alignment vertical="top" wrapText="1"/>
    </xf>
    <xf numFmtId="0" fontId="7" fillId="0" borderId="9" xfId="0" applyFont="1" applyBorder="1" applyAlignment="1">
      <alignment horizontal="center" vertical="top" wrapText="1"/>
    </xf>
    <xf numFmtId="0" fontId="0" fillId="0" borderId="6" xfId="0" applyBorder="1" applyAlignment="1">
      <alignment/>
    </xf>
    <xf numFmtId="0" fontId="9" fillId="0" borderId="10" xfId="0" applyFont="1" applyBorder="1" applyAlignment="1">
      <alignment/>
    </xf>
    <xf numFmtId="0" fontId="9" fillId="0" borderId="10" xfId="0" applyFont="1" applyBorder="1" applyAlignment="1">
      <alignment horizontal="center"/>
    </xf>
    <xf numFmtId="0" fontId="12" fillId="0" borderId="10" xfId="0" applyFont="1" applyFill="1" applyBorder="1" applyAlignment="1">
      <alignment vertical="top" wrapText="1"/>
    </xf>
    <xf numFmtId="0" fontId="13" fillId="0" borderId="10" xfId="0" applyFont="1" applyBorder="1" applyAlignment="1">
      <alignment horizontal="center"/>
    </xf>
    <xf numFmtId="0" fontId="9" fillId="0" borderId="5" xfId="0" applyFont="1" applyBorder="1" applyAlignment="1">
      <alignment/>
    </xf>
    <xf numFmtId="0" fontId="1" fillId="0" borderId="11" xfId="0" applyFont="1" applyBorder="1" applyAlignment="1">
      <alignment vertical="top" wrapText="1"/>
    </xf>
    <xf numFmtId="0" fontId="1" fillId="2" borderId="11" xfId="0" applyFont="1" applyFill="1" applyBorder="1" applyAlignment="1">
      <alignment vertical="top" wrapText="1"/>
    </xf>
    <xf numFmtId="0" fontId="1" fillId="10" borderId="11" xfId="0" applyFont="1" applyFill="1" applyBorder="1" applyAlignment="1">
      <alignment vertical="top" wrapText="1"/>
    </xf>
    <xf numFmtId="0" fontId="0" fillId="0" borderId="12" xfId="0" applyBorder="1" applyAlignment="1">
      <alignment/>
    </xf>
    <xf numFmtId="0" fontId="3" fillId="4" borderId="13" xfId="0" applyFont="1" applyFill="1" applyBorder="1" applyAlignment="1">
      <alignment/>
    </xf>
    <xf numFmtId="0" fontId="6" fillId="8" borderId="9" xfId="0" applyFont="1" applyFill="1" applyBorder="1" applyAlignment="1">
      <alignment/>
    </xf>
    <xf numFmtId="0" fontId="9" fillId="0" borderId="0" xfId="0" applyFont="1" applyAlignment="1">
      <alignment horizontal="right"/>
    </xf>
    <xf numFmtId="0" fontId="0" fillId="5" borderId="0" xfId="0" applyFill="1" applyBorder="1" applyAlignment="1">
      <alignment/>
    </xf>
    <xf numFmtId="0" fontId="2" fillId="0" borderId="0" xfId="0" applyFont="1" applyBorder="1" applyAlignment="1">
      <alignment horizontal="right"/>
    </xf>
    <xf numFmtId="0" fontId="3" fillId="2" borderId="0" xfId="0" applyFont="1" applyFill="1" applyBorder="1" applyAlignment="1">
      <alignment/>
    </xf>
    <xf numFmtId="0" fontId="3" fillId="9" borderId="0" xfId="0" applyFont="1" applyFill="1" applyBorder="1" applyAlignment="1">
      <alignment/>
    </xf>
    <xf numFmtId="0" fontId="3" fillId="8" borderId="0" xfId="0" applyFont="1" applyFill="1" applyBorder="1" applyAlignment="1">
      <alignment/>
    </xf>
    <xf numFmtId="0" fontId="3" fillId="4" borderId="0" xfId="0" applyFont="1" applyFill="1" applyBorder="1" applyAlignment="1">
      <alignment/>
    </xf>
    <xf numFmtId="0" fontId="3" fillId="6" borderId="0" xfId="0" applyFont="1" applyFill="1" applyBorder="1" applyAlignment="1">
      <alignment/>
    </xf>
    <xf numFmtId="0" fontId="0" fillId="7" borderId="0" xfId="0" applyFill="1" applyBorder="1" applyAlignment="1">
      <alignment/>
    </xf>
    <xf numFmtId="0" fontId="1" fillId="10" borderId="0" xfId="0" applyFont="1" applyFill="1" applyBorder="1" applyAlignment="1">
      <alignment vertical="top" wrapText="1"/>
    </xf>
    <xf numFmtId="0" fontId="1" fillId="4" borderId="0" xfId="0" applyFont="1" applyFill="1" applyBorder="1" applyAlignment="1">
      <alignment vertical="top" wrapText="1"/>
    </xf>
    <xf numFmtId="0" fontId="1" fillId="3" borderId="0" xfId="0" applyFont="1" applyFill="1" applyBorder="1" applyAlignment="1">
      <alignment vertical="top" wrapText="1"/>
    </xf>
    <xf numFmtId="0" fontId="1" fillId="2" borderId="0" xfId="0" applyFont="1" applyFill="1" applyBorder="1" applyAlignment="1">
      <alignment vertical="top" wrapText="1"/>
    </xf>
    <xf numFmtId="0" fontId="0" fillId="0" borderId="0" xfId="0" applyBorder="1" applyAlignment="1">
      <alignment/>
    </xf>
    <xf numFmtId="0" fontId="3" fillId="5" borderId="0" xfId="0" applyFont="1" applyFill="1" applyBorder="1" applyAlignment="1">
      <alignment horizontal="center"/>
    </xf>
    <xf numFmtId="0" fontId="3" fillId="2" borderId="0" xfId="0" applyFont="1" applyFill="1" applyBorder="1" applyAlignment="1">
      <alignment horizontal="center"/>
    </xf>
    <xf numFmtId="0" fontId="3" fillId="9" borderId="0" xfId="0" applyFont="1" applyFill="1" applyBorder="1" applyAlignment="1">
      <alignment horizontal="center"/>
    </xf>
    <xf numFmtId="0" fontId="3" fillId="8" borderId="0" xfId="0" applyFont="1" applyFill="1" applyBorder="1" applyAlignment="1">
      <alignment horizontal="center"/>
    </xf>
    <xf numFmtId="0" fontId="3" fillId="4" borderId="0"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0" fontId="3" fillId="6" borderId="13" xfId="0" applyFont="1" applyFill="1" applyBorder="1" applyAlignment="1">
      <alignment/>
    </xf>
    <xf numFmtId="0" fontId="0" fillId="6" borderId="14" xfId="0" applyFill="1" applyBorder="1" applyAlignment="1">
      <alignment/>
    </xf>
    <xf numFmtId="0" fontId="3" fillId="9" borderId="5" xfId="0" applyFont="1" applyFill="1" applyBorder="1" applyAlignment="1">
      <alignment/>
    </xf>
    <xf numFmtId="0" fontId="3" fillId="5" borderId="15" xfId="0" applyFont="1" applyFill="1" applyBorder="1" applyAlignment="1">
      <alignment/>
    </xf>
    <xf numFmtId="0" fontId="0" fillId="5" borderId="16" xfId="0" applyFill="1" applyBorder="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9" fillId="0" borderId="0" xfId="0" applyFont="1" applyAlignment="1">
      <alignment horizontal="righ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horizontal="center"/>
    </xf>
    <xf numFmtId="0" fontId="24" fillId="0" borderId="0" xfId="0" applyFont="1" applyAlignment="1">
      <alignment horizontal="right"/>
    </xf>
    <xf numFmtId="0" fontId="22" fillId="0" borderId="3" xfId="0" applyFont="1" applyBorder="1" applyAlignment="1">
      <alignment vertical="top" wrapText="1"/>
    </xf>
    <xf numFmtId="0" fontId="22" fillId="0" borderId="4" xfId="0" applyFont="1" applyBorder="1" applyAlignment="1">
      <alignment vertical="top" wrapText="1"/>
    </xf>
    <xf numFmtId="0" fontId="21" fillId="0" borderId="0" xfId="0" applyFont="1" applyAlignment="1">
      <alignment horizontal="right"/>
    </xf>
    <xf numFmtId="0" fontId="24" fillId="8" borderId="9" xfId="0" applyFont="1" applyFill="1" applyBorder="1" applyAlignment="1">
      <alignment/>
    </xf>
    <xf numFmtId="0" fontId="20" fillId="0" borderId="6"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5" fillId="0" borderId="10" xfId="0" applyFont="1" applyFill="1" applyBorder="1" applyAlignment="1">
      <alignment vertical="top" wrapText="1"/>
    </xf>
    <xf numFmtId="0" fontId="26" fillId="0" borderId="10" xfId="0" applyFont="1" applyBorder="1" applyAlignment="1">
      <alignment horizontal="center"/>
    </xf>
    <xf numFmtId="0" fontId="21" fillId="0" borderId="5" xfId="0" applyFont="1" applyBorder="1" applyAlignment="1">
      <alignment/>
    </xf>
    <xf numFmtId="0" fontId="27" fillId="9" borderId="6" xfId="0" applyFont="1" applyFill="1" applyBorder="1" applyAlignment="1">
      <alignment/>
    </xf>
    <xf numFmtId="0" fontId="20" fillId="9" borderId="5" xfId="0" applyFont="1" applyFill="1" applyBorder="1" applyAlignment="1">
      <alignment/>
    </xf>
    <xf numFmtId="0" fontId="24" fillId="0" borderId="6" xfId="0" applyFont="1" applyBorder="1" applyAlignment="1">
      <alignment horizontal="right"/>
    </xf>
    <xf numFmtId="0" fontId="28" fillId="0" borderId="5" xfId="0" applyFont="1" applyBorder="1" applyAlignment="1">
      <alignment vertical="center"/>
    </xf>
    <xf numFmtId="0" fontId="21" fillId="0" borderId="0" xfId="0" applyFont="1" applyBorder="1" applyAlignment="1">
      <alignment/>
    </xf>
    <xf numFmtId="0" fontId="21" fillId="0" borderId="0" xfId="0" applyFont="1" applyBorder="1" applyAlignment="1">
      <alignment horizontal="center"/>
    </xf>
    <xf numFmtId="0" fontId="25" fillId="0" borderId="0" xfId="0" applyFont="1" applyFill="1" applyBorder="1" applyAlignment="1">
      <alignment vertical="top" wrapText="1"/>
    </xf>
    <xf numFmtId="0" fontId="26" fillId="0" borderId="0" xfId="0" applyFont="1" applyBorder="1" applyAlignment="1">
      <alignment horizontal="center"/>
    </xf>
    <xf numFmtId="0" fontId="27" fillId="2" borderId="6" xfId="0" applyFont="1" applyFill="1" applyBorder="1" applyAlignment="1">
      <alignment/>
    </xf>
    <xf numFmtId="0" fontId="20" fillId="2" borderId="5" xfId="0" applyFont="1" applyFill="1" applyBorder="1" applyAlignment="1">
      <alignment/>
    </xf>
    <xf numFmtId="0" fontId="29" fillId="4" borderId="1" xfId="0" applyFont="1" applyFill="1" applyBorder="1" applyAlignment="1">
      <alignment vertical="top" wrapText="1"/>
    </xf>
    <xf numFmtId="0" fontId="29" fillId="0" borderId="2" xfId="0" applyFont="1" applyBorder="1" applyAlignment="1">
      <alignment vertical="top" wrapText="1"/>
    </xf>
    <xf numFmtId="0" fontId="29" fillId="2" borderId="2" xfId="0" applyFont="1" applyFill="1" applyBorder="1" applyAlignment="1">
      <alignment vertical="top" wrapText="1"/>
    </xf>
    <xf numFmtId="0" fontId="29" fillId="3" borderId="2" xfId="0" applyFont="1" applyFill="1" applyBorder="1" applyAlignment="1">
      <alignment vertical="top" wrapText="1"/>
    </xf>
    <xf numFmtId="0" fontId="29" fillId="0" borderId="11" xfId="0" applyFont="1" applyBorder="1" applyAlignment="1">
      <alignment vertical="top" wrapText="1"/>
    </xf>
    <xf numFmtId="0" fontId="29" fillId="10" borderId="2" xfId="0" applyFont="1" applyFill="1" applyBorder="1" applyAlignment="1">
      <alignment vertical="top" wrapText="1"/>
    </xf>
    <xf numFmtId="0" fontId="29" fillId="4" borderId="2" xfId="0" applyFont="1" applyFill="1" applyBorder="1" applyAlignment="1">
      <alignment vertical="top" wrapText="1"/>
    </xf>
    <xf numFmtId="0" fontId="27" fillId="4" borderId="6" xfId="0" applyFont="1" applyFill="1" applyBorder="1" applyAlignment="1">
      <alignment/>
    </xf>
    <xf numFmtId="0" fontId="20" fillId="4" borderId="5" xfId="0" applyFont="1" applyFill="1" applyBorder="1" applyAlignment="1">
      <alignment/>
    </xf>
    <xf numFmtId="0" fontId="29" fillId="0" borderId="1" xfId="0" applyFont="1" applyBorder="1" applyAlignment="1">
      <alignment vertical="top" wrapText="1"/>
    </xf>
    <xf numFmtId="0" fontId="29" fillId="2" borderId="1" xfId="0" applyFont="1" applyFill="1" applyBorder="1" applyAlignment="1">
      <alignment vertical="top" wrapText="1"/>
    </xf>
    <xf numFmtId="0" fontId="29" fillId="2" borderId="11" xfId="0" applyFont="1" applyFill="1" applyBorder="1" applyAlignment="1">
      <alignment vertical="top" wrapText="1"/>
    </xf>
    <xf numFmtId="0" fontId="27" fillId="5" borderId="6" xfId="0" applyFont="1" applyFill="1" applyBorder="1" applyAlignment="1">
      <alignment/>
    </xf>
    <xf numFmtId="0" fontId="20" fillId="5" borderId="5" xfId="0" applyFont="1" applyFill="1" applyBorder="1" applyAlignment="1">
      <alignment/>
    </xf>
    <xf numFmtId="0" fontId="27" fillId="6" borderId="6" xfId="0" applyFont="1" applyFill="1" applyBorder="1" applyAlignment="1">
      <alignment/>
    </xf>
    <xf numFmtId="0" fontId="20" fillId="6" borderId="5" xfId="0" applyFont="1" applyFill="1" applyBorder="1" applyAlignment="1">
      <alignment/>
    </xf>
    <xf numFmtId="0" fontId="29" fillId="10" borderId="11" xfId="0" applyFont="1" applyFill="1" applyBorder="1" applyAlignment="1">
      <alignment vertical="top" wrapText="1"/>
    </xf>
    <xf numFmtId="0" fontId="27" fillId="7" borderId="6" xfId="0" applyFont="1" applyFill="1" applyBorder="1" applyAlignment="1">
      <alignment/>
    </xf>
    <xf numFmtId="0" fontId="20" fillId="7" borderId="5" xfId="0" applyFont="1" applyFill="1" applyBorder="1" applyAlignment="1">
      <alignment/>
    </xf>
    <xf numFmtId="0" fontId="29" fillId="3" borderId="1" xfId="0" applyFont="1" applyFill="1" applyBorder="1" applyAlignment="1">
      <alignment vertical="top" wrapText="1"/>
    </xf>
    <xf numFmtId="0" fontId="27" fillId="8" borderId="6" xfId="0" applyFont="1" applyFill="1" applyBorder="1" applyAlignment="1">
      <alignment/>
    </xf>
    <xf numFmtId="0" fontId="20" fillId="8" borderId="5" xfId="0" applyFont="1" applyFill="1" applyBorder="1" applyAlignment="1">
      <alignment/>
    </xf>
    <xf numFmtId="0" fontId="20" fillId="0" borderId="12" xfId="0" applyFont="1" applyBorder="1" applyAlignment="1">
      <alignment/>
    </xf>
    <xf numFmtId="0" fontId="29" fillId="10" borderId="1" xfId="0" applyFont="1" applyFill="1" applyBorder="1" applyAlignment="1">
      <alignment vertical="top" wrapText="1"/>
    </xf>
    <xf numFmtId="0" fontId="27" fillId="4" borderId="13" xfId="0" applyFont="1" applyFill="1" applyBorder="1" applyAlignment="1">
      <alignment/>
    </xf>
    <xf numFmtId="0" fontId="29" fillId="3" borderId="7" xfId="0" applyFont="1" applyFill="1" applyBorder="1" applyAlignment="1">
      <alignment vertical="top" wrapText="1"/>
    </xf>
    <xf numFmtId="0" fontId="29" fillId="2" borderId="8" xfId="0" applyFont="1" applyFill="1" applyBorder="1" applyAlignment="1">
      <alignment vertical="top" wrapText="1"/>
    </xf>
    <xf numFmtId="0" fontId="29" fillId="0" borderId="8" xfId="0" applyFont="1" applyBorder="1" applyAlignment="1">
      <alignment vertical="top" wrapText="1"/>
    </xf>
    <xf numFmtId="0" fontId="29" fillId="3" borderId="8" xfId="0" applyFont="1" applyFill="1" applyBorder="1" applyAlignment="1">
      <alignment vertical="top" wrapText="1"/>
    </xf>
    <xf numFmtId="0" fontId="29" fillId="10" borderId="8" xfId="0" applyFont="1" applyFill="1" applyBorder="1" applyAlignment="1">
      <alignment vertical="top" wrapText="1"/>
    </xf>
    <xf numFmtId="0" fontId="22" fillId="0" borderId="9" xfId="0" applyFont="1" applyBorder="1" applyAlignment="1">
      <alignment horizontal="center" vertical="top" wrapText="1"/>
    </xf>
    <xf numFmtId="0" fontId="22"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7" fillId="5" borderId="0" xfId="0" applyFont="1" applyFill="1" applyBorder="1" applyAlignment="1">
      <alignment horizontal="center"/>
    </xf>
    <xf numFmtId="0" fontId="20" fillId="5" borderId="0" xfId="0" applyFont="1" applyFill="1" applyBorder="1" applyAlignment="1">
      <alignment/>
    </xf>
    <xf numFmtId="0" fontId="24" fillId="0" borderId="0" xfId="0" applyFont="1" applyBorder="1" applyAlignment="1">
      <alignment horizontal="right"/>
    </xf>
    <xf numFmtId="0" fontId="29" fillId="10" borderId="0" xfId="0" applyFont="1" applyFill="1" applyBorder="1" applyAlignment="1">
      <alignment vertical="top" wrapText="1"/>
    </xf>
    <xf numFmtId="0" fontId="27" fillId="2" borderId="0" xfId="0" applyFont="1" applyFill="1" applyBorder="1" applyAlignment="1">
      <alignment horizontal="center"/>
    </xf>
    <xf numFmtId="0" fontId="27" fillId="2" borderId="0" xfId="0" applyFont="1" applyFill="1" applyBorder="1" applyAlignment="1">
      <alignment/>
    </xf>
    <xf numFmtId="0" fontId="29" fillId="4" borderId="0" xfId="0" applyFont="1" applyFill="1" applyBorder="1" applyAlignment="1">
      <alignment vertical="top" wrapText="1"/>
    </xf>
    <xf numFmtId="0" fontId="27" fillId="9" borderId="0" xfId="0" applyFont="1" applyFill="1" applyBorder="1" applyAlignment="1">
      <alignment horizontal="center"/>
    </xf>
    <xf numFmtId="0" fontId="27" fillId="9" borderId="0" xfId="0" applyFont="1" applyFill="1" applyBorder="1" applyAlignment="1">
      <alignment/>
    </xf>
    <xf numFmtId="0" fontId="29" fillId="3" borderId="0" xfId="0" applyFont="1" applyFill="1" applyBorder="1" applyAlignment="1">
      <alignment vertical="top" wrapText="1"/>
    </xf>
    <xf numFmtId="0" fontId="27" fillId="8" borderId="0" xfId="0" applyFont="1" applyFill="1" applyBorder="1" applyAlignment="1">
      <alignment horizontal="center"/>
    </xf>
    <xf numFmtId="0" fontId="27" fillId="8" borderId="0" xfId="0" applyFont="1" applyFill="1" applyBorder="1" applyAlignment="1">
      <alignment/>
    </xf>
    <xf numFmtId="0" fontId="29" fillId="2" borderId="0" xfId="0" applyFont="1" applyFill="1" applyBorder="1" applyAlignment="1">
      <alignment vertical="top" wrapText="1"/>
    </xf>
    <xf numFmtId="0" fontId="27" fillId="4" borderId="0" xfId="0" applyFont="1" applyFill="1" applyBorder="1" applyAlignment="1">
      <alignment horizontal="center"/>
    </xf>
    <xf numFmtId="0" fontId="27" fillId="4" borderId="0" xfId="0" applyFont="1" applyFill="1" applyBorder="1" applyAlignment="1">
      <alignment/>
    </xf>
    <xf numFmtId="0" fontId="20" fillId="0" borderId="0" xfId="0" applyFont="1" applyBorder="1" applyAlignment="1">
      <alignment/>
    </xf>
    <xf numFmtId="0" fontId="27" fillId="6" borderId="0" xfId="0" applyFont="1" applyFill="1" applyBorder="1" applyAlignment="1">
      <alignment horizontal="center"/>
    </xf>
    <xf numFmtId="0" fontId="27" fillId="6" borderId="0" xfId="0" applyFont="1" applyFill="1" applyBorder="1" applyAlignment="1">
      <alignment/>
    </xf>
    <xf numFmtId="0" fontId="27" fillId="7" borderId="0" xfId="0" applyFont="1" applyFill="1" applyBorder="1" applyAlignment="1">
      <alignment horizontal="center"/>
    </xf>
    <xf numFmtId="0" fontId="20" fillId="7" borderId="0" xfId="0" applyFont="1" applyFill="1" applyBorder="1" applyAlignment="1">
      <alignment/>
    </xf>
    <xf numFmtId="0" fontId="0" fillId="0" borderId="0" xfId="0" applyAlignment="1">
      <alignment horizontal="center"/>
    </xf>
    <xf numFmtId="0" fontId="30" fillId="0" borderId="0" xfId="0" applyFont="1" applyAlignment="1">
      <alignment horizontal="center"/>
    </xf>
    <xf numFmtId="0" fontId="10" fillId="0" borderId="0" xfId="0" applyFont="1" applyAlignment="1">
      <alignment horizontal="center"/>
    </xf>
    <xf numFmtId="0" fontId="2" fillId="0" borderId="0" xfId="0" applyFont="1" applyAlignment="1">
      <alignment horizontal="center"/>
    </xf>
    <xf numFmtId="0" fontId="31" fillId="0" borderId="6" xfId="0" applyFont="1" applyBorder="1" applyAlignment="1">
      <alignment horizontal="right"/>
    </xf>
    <xf numFmtId="0" fontId="32" fillId="0" borderId="6" xfId="0" applyFont="1" applyBorder="1" applyAlignment="1">
      <alignment horizontal="right"/>
    </xf>
    <xf numFmtId="0" fontId="33" fillId="0" borderId="6" xfId="0" applyFont="1" applyBorder="1" applyAlignment="1">
      <alignment horizontal="right"/>
    </xf>
    <xf numFmtId="0" fontId="33" fillId="0" borderId="10" xfId="0" applyFont="1" applyBorder="1" applyAlignment="1">
      <alignment horizontal="right"/>
    </xf>
    <xf numFmtId="0" fontId="34" fillId="0" borderId="5" xfId="0" applyFont="1" applyBorder="1" applyAlignment="1">
      <alignment vertical="center"/>
    </xf>
    <xf numFmtId="0" fontId="35" fillId="0" borderId="5" xfId="0" applyFont="1" applyBorder="1" applyAlignment="1">
      <alignment vertical="center"/>
    </xf>
    <xf numFmtId="0" fontId="36" fillId="0" borderId="5" xfId="0" applyFont="1" applyBorder="1" applyAlignment="1">
      <alignment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1:AI41"/>
  <sheetViews>
    <sheetView tabSelected="1" workbookViewId="0" topLeftCell="B1">
      <selection activeCell="V20" sqref="V20"/>
    </sheetView>
  </sheetViews>
  <sheetFormatPr defaultColWidth="9.140625" defaultRowHeight="12.75"/>
  <cols>
    <col min="1" max="3" width="2.57421875" style="0" customWidth="1"/>
    <col min="4" max="4" width="28.8515625" style="0" customWidth="1"/>
    <col min="5" max="14" width="4.140625" style="0" customWidth="1"/>
    <col min="15" max="15" width="2.421875" style="0" customWidth="1"/>
    <col min="16" max="25" width="0.42578125" style="32" customWidth="1"/>
    <col min="26" max="27" width="0.42578125" style="5" customWidth="1"/>
    <col min="28" max="28" width="0.42578125" style="32" customWidth="1"/>
    <col min="29" max="29" width="0.42578125" style="33" customWidth="1"/>
    <col min="30" max="31" width="0.42578125" style="5" customWidth="1"/>
    <col min="32" max="32" width="5.28125" style="0" customWidth="1"/>
    <col min="33" max="33" width="1.57421875" style="0" customWidth="1"/>
    <col min="34" max="34" width="4.57421875" style="19" customWidth="1"/>
    <col min="35" max="35" width="55.140625" style="0" customWidth="1"/>
  </cols>
  <sheetData>
    <row r="1" ht="13.5" thickBot="1">
      <c r="E1" t="s">
        <v>32</v>
      </c>
    </row>
    <row r="2" spans="5:14" ht="13.5" thickBot="1">
      <c r="E2" s="3" t="s">
        <v>0</v>
      </c>
      <c r="F2" s="4" t="s">
        <v>1</v>
      </c>
      <c r="G2" s="4" t="s">
        <v>2</v>
      </c>
      <c r="H2" s="4" t="s">
        <v>3</v>
      </c>
      <c r="I2" s="4" t="s">
        <v>4</v>
      </c>
      <c r="J2" s="4" t="s">
        <v>5</v>
      </c>
      <c r="K2" s="4" t="s">
        <v>6</v>
      </c>
      <c r="L2" s="4" t="s">
        <v>7</v>
      </c>
      <c r="M2" s="4" t="s">
        <v>8</v>
      </c>
      <c r="N2" s="4" t="s">
        <v>9</v>
      </c>
    </row>
    <row r="3" spans="4:35" ht="15.75">
      <c r="D3" s="57" t="s">
        <v>33</v>
      </c>
      <c r="E3" s="56">
        <v>6.5</v>
      </c>
      <c r="F3" s="56">
        <v>6.5</v>
      </c>
      <c r="G3" s="56">
        <v>9</v>
      </c>
      <c r="H3" s="56">
        <v>6.5</v>
      </c>
      <c r="I3" s="56">
        <v>6.5</v>
      </c>
      <c r="J3" s="56">
        <v>6.5</v>
      </c>
      <c r="K3" s="56">
        <v>6.5</v>
      </c>
      <c r="L3" s="56">
        <v>6.5</v>
      </c>
      <c r="M3" s="56">
        <v>6.5</v>
      </c>
      <c r="N3" s="56">
        <v>6.5</v>
      </c>
      <c r="O3" s="45"/>
      <c r="P3" s="46">
        <f aca="true" t="shared" si="0" ref="P3:P24">IF(E3="",0,1)</f>
        <v>1</v>
      </c>
      <c r="Q3" s="46">
        <f aca="true" t="shared" si="1" ref="Q3:Q24">IF(F3="",0,1)</f>
        <v>1</v>
      </c>
      <c r="R3" s="46">
        <f aca="true" t="shared" si="2" ref="R3:R24">IF(G3="",0,1)</f>
        <v>1</v>
      </c>
      <c r="S3" s="46">
        <f aca="true" t="shared" si="3" ref="S3:S24">IF(H3="",0,1)</f>
        <v>1</v>
      </c>
      <c r="T3" s="46">
        <f aca="true" t="shared" si="4" ref="T3:T24">IF(I3="",0,1)</f>
        <v>1</v>
      </c>
      <c r="U3" s="46">
        <f aca="true" t="shared" si="5" ref="U3:U24">IF(J3="",0,1)</f>
        <v>1</v>
      </c>
      <c r="V3" s="46">
        <f aca="true" t="shared" si="6" ref="V3:V24">IF(K3="",0,1)</f>
        <v>1</v>
      </c>
      <c r="W3" s="46">
        <f aca="true" t="shared" si="7" ref="W3:W24">IF(L3="",0,1)</f>
        <v>1</v>
      </c>
      <c r="X3" s="46">
        <f aca="true" t="shared" si="8" ref="X3:X24">IF(M3="",0,1)</f>
        <v>1</v>
      </c>
      <c r="Y3" s="46">
        <f aca="true" t="shared" si="9" ref="Y3:Y24">IF(N3="",0,1)</f>
        <v>1</v>
      </c>
      <c r="Z3" s="47"/>
      <c r="AA3" s="48">
        <f aca="true" t="shared" si="10" ref="AA3:AA24">SUM(E3:N3)</f>
        <v>67.5</v>
      </c>
      <c r="AB3" s="46">
        <f aca="true" t="shared" si="11" ref="AB3:AB24">SUM(P3:Y3)</f>
        <v>10</v>
      </c>
      <c r="AC3" s="49">
        <f aca="true" t="shared" si="12" ref="AC3:AC24">ROUND(((AA3/AB3)*10),0)</f>
        <v>68</v>
      </c>
      <c r="AD3" s="46">
        <f aca="true" t="shared" si="13" ref="AD3:AD24">AC3/5</f>
        <v>13.6</v>
      </c>
      <c r="AE3" s="50">
        <f aca="true" t="shared" si="14" ref="AE3:AE24">ROUND(AD3,0)</f>
        <v>14</v>
      </c>
      <c r="AF3" s="26">
        <f aca="true" t="shared" si="15" ref="AF3:AF24">AE3*5</f>
        <v>70</v>
      </c>
      <c r="AG3" s="18"/>
      <c r="AH3" s="170">
        <v>1</v>
      </c>
      <c r="AI3" s="174" t="s">
        <v>70</v>
      </c>
    </row>
    <row r="4" spans="4:35" ht="16.5" thickBot="1">
      <c r="D4" s="57" t="s">
        <v>33</v>
      </c>
      <c r="E4" s="56">
        <v>5.5</v>
      </c>
      <c r="F4" s="56">
        <v>5.5</v>
      </c>
      <c r="G4" s="12">
        <v>6</v>
      </c>
      <c r="H4" s="56">
        <v>5.5</v>
      </c>
      <c r="I4" s="56">
        <v>5.5</v>
      </c>
      <c r="J4" s="56">
        <v>5.5</v>
      </c>
      <c r="K4" s="56">
        <v>5.5</v>
      </c>
      <c r="L4" s="56">
        <v>5.5</v>
      </c>
      <c r="M4" s="56">
        <v>5.5</v>
      </c>
      <c r="N4" s="56">
        <v>5.5</v>
      </c>
      <c r="P4" s="34">
        <f t="shared" si="0"/>
        <v>1</v>
      </c>
      <c r="Q4" s="34">
        <f t="shared" si="1"/>
        <v>1</v>
      </c>
      <c r="R4" s="34">
        <f t="shared" si="2"/>
        <v>1</v>
      </c>
      <c r="S4" s="34">
        <f t="shared" si="3"/>
        <v>1</v>
      </c>
      <c r="T4" s="34">
        <f t="shared" si="4"/>
        <v>1</v>
      </c>
      <c r="U4" s="34">
        <f t="shared" si="5"/>
        <v>1</v>
      </c>
      <c r="V4" s="34">
        <f t="shared" si="6"/>
        <v>1</v>
      </c>
      <c r="W4" s="34">
        <f t="shared" si="7"/>
        <v>1</v>
      </c>
      <c r="X4" s="34">
        <f t="shared" si="8"/>
        <v>1</v>
      </c>
      <c r="Y4" s="34">
        <f t="shared" si="9"/>
        <v>1</v>
      </c>
      <c r="Z4" s="35"/>
      <c r="AA4" s="36">
        <f t="shared" si="10"/>
        <v>55.5</v>
      </c>
      <c r="AB4" s="34">
        <f t="shared" si="11"/>
        <v>10</v>
      </c>
      <c r="AC4" s="37">
        <f t="shared" si="12"/>
        <v>56</v>
      </c>
      <c r="AD4" s="38">
        <f t="shared" si="13"/>
        <v>11.2</v>
      </c>
      <c r="AE4" s="38">
        <f t="shared" si="14"/>
        <v>11</v>
      </c>
      <c r="AF4" s="21">
        <f t="shared" si="15"/>
        <v>55</v>
      </c>
      <c r="AG4" s="13"/>
      <c r="AH4" s="170">
        <v>2</v>
      </c>
      <c r="AI4" s="174" t="s">
        <v>11</v>
      </c>
    </row>
    <row r="5" spans="4:35" ht="16.5" thickBot="1">
      <c r="D5" s="5" t="s">
        <v>34</v>
      </c>
      <c r="E5" s="28">
        <v>9</v>
      </c>
      <c r="F5" s="2">
        <v>7</v>
      </c>
      <c r="G5" s="30">
        <v>10</v>
      </c>
      <c r="H5" s="2">
        <v>8</v>
      </c>
      <c r="I5" s="9">
        <v>3</v>
      </c>
      <c r="J5" s="2">
        <v>8</v>
      </c>
      <c r="K5" s="12">
        <v>6</v>
      </c>
      <c r="L5" s="2">
        <v>7</v>
      </c>
      <c r="M5" s="2">
        <v>8</v>
      </c>
      <c r="N5" s="51">
        <v>8</v>
      </c>
      <c r="O5" s="45"/>
      <c r="P5" s="46">
        <f t="shared" si="0"/>
        <v>1</v>
      </c>
      <c r="Q5" s="46">
        <f t="shared" si="1"/>
        <v>1</v>
      </c>
      <c r="R5" s="46">
        <f t="shared" si="2"/>
        <v>1</v>
      </c>
      <c r="S5" s="46">
        <f t="shared" si="3"/>
        <v>1</v>
      </c>
      <c r="T5" s="46">
        <f t="shared" si="4"/>
        <v>1</v>
      </c>
      <c r="U5" s="46">
        <f t="shared" si="5"/>
        <v>1</v>
      </c>
      <c r="V5" s="46">
        <f t="shared" si="6"/>
        <v>1</v>
      </c>
      <c r="W5" s="46">
        <f t="shared" si="7"/>
        <v>1</v>
      </c>
      <c r="X5" s="46">
        <f t="shared" si="8"/>
        <v>1</v>
      </c>
      <c r="Y5" s="46">
        <f t="shared" si="9"/>
        <v>1</v>
      </c>
      <c r="Z5" s="47"/>
      <c r="AA5" s="48">
        <f t="shared" si="10"/>
        <v>74</v>
      </c>
      <c r="AB5" s="46">
        <f t="shared" si="11"/>
        <v>10</v>
      </c>
      <c r="AC5" s="49">
        <f t="shared" si="12"/>
        <v>74</v>
      </c>
      <c r="AD5" s="46">
        <f t="shared" si="13"/>
        <v>14.8</v>
      </c>
      <c r="AE5" s="50">
        <f t="shared" si="14"/>
        <v>15</v>
      </c>
      <c r="AF5" s="22">
        <f t="shared" si="15"/>
        <v>75</v>
      </c>
      <c r="AG5" s="14"/>
      <c r="AH5" s="170">
        <v>3</v>
      </c>
      <c r="AI5" s="174" t="s">
        <v>12</v>
      </c>
    </row>
    <row r="6" spans="4:35" ht="16.5" thickBot="1">
      <c r="D6" s="5" t="s">
        <v>35</v>
      </c>
      <c r="E6" s="28">
        <v>9</v>
      </c>
      <c r="F6" s="12">
        <v>6</v>
      </c>
      <c r="G6" s="2">
        <v>9</v>
      </c>
      <c r="H6" s="30">
        <v>10</v>
      </c>
      <c r="I6" s="2">
        <v>7</v>
      </c>
      <c r="J6" s="9">
        <v>5</v>
      </c>
      <c r="K6" s="30">
        <v>10</v>
      </c>
      <c r="L6" s="30">
        <v>10</v>
      </c>
      <c r="M6" s="2">
        <v>7</v>
      </c>
      <c r="N6" s="29">
        <v>9</v>
      </c>
      <c r="P6" s="34">
        <f t="shared" si="0"/>
        <v>1</v>
      </c>
      <c r="Q6" s="34">
        <f t="shared" si="1"/>
        <v>1</v>
      </c>
      <c r="R6" s="34">
        <f t="shared" si="2"/>
        <v>1</v>
      </c>
      <c r="S6" s="34">
        <f t="shared" si="3"/>
        <v>1</v>
      </c>
      <c r="T6" s="34">
        <f t="shared" si="4"/>
        <v>1</v>
      </c>
      <c r="U6" s="34">
        <f t="shared" si="5"/>
        <v>1</v>
      </c>
      <c r="V6" s="34">
        <f t="shared" si="6"/>
        <v>1</v>
      </c>
      <c r="W6" s="34">
        <f t="shared" si="7"/>
        <v>1</v>
      </c>
      <c r="X6" s="34">
        <f t="shared" si="8"/>
        <v>1</v>
      </c>
      <c r="Y6" s="34">
        <f t="shared" si="9"/>
        <v>1</v>
      </c>
      <c r="Z6" s="35"/>
      <c r="AA6" s="36">
        <f t="shared" si="10"/>
        <v>82</v>
      </c>
      <c r="AB6" s="34">
        <f t="shared" si="11"/>
        <v>10</v>
      </c>
      <c r="AC6" s="37">
        <f t="shared" si="12"/>
        <v>82</v>
      </c>
      <c r="AD6" s="38">
        <f t="shared" si="13"/>
        <v>16.4</v>
      </c>
      <c r="AE6" s="38">
        <f t="shared" si="14"/>
        <v>16</v>
      </c>
      <c r="AF6" s="22">
        <f t="shared" si="15"/>
        <v>80</v>
      </c>
      <c r="AG6" s="14"/>
      <c r="AH6" s="170">
        <v>4</v>
      </c>
      <c r="AI6" s="174" t="s">
        <v>13</v>
      </c>
    </row>
    <row r="7" spans="4:35" ht="16.5" thickBot="1">
      <c r="D7" s="5"/>
      <c r="E7" s="28">
        <v>9</v>
      </c>
      <c r="F7" s="2">
        <v>8</v>
      </c>
      <c r="G7" s="12">
        <v>7</v>
      </c>
      <c r="H7" s="2">
        <v>7</v>
      </c>
      <c r="I7" s="2">
        <v>6</v>
      </c>
      <c r="J7" s="29">
        <v>9</v>
      </c>
      <c r="K7" s="29">
        <v>9</v>
      </c>
      <c r="L7" s="2">
        <v>7</v>
      </c>
      <c r="M7" s="2">
        <v>7</v>
      </c>
      <c r="N7" s="51">
        <v>8</v>
      </c>
      <c r="O7" s="45"/>
      <c r="P7" s="46">
        <f t="shared" si="0"/>
        <v>1</v>
      </c>
      <c r="Q7" s="46">
        <f t="shared" si="1"/>
        <v>1</v>
      </c>
      <c r="R7" s="46">
        <f t="shared" si="2"/>
        <v>1</v>
      </c>
      <c r="S7" s="46">
        <f t="shared" si="3"/>
        <v>1</v>
      </c>
      <c r="T7" s="46">
        <f t="shared" si="4"/>
        <v>1</v>
      </c>
      <c r="U7" s="46">
        <f t="shared" si="5"/>
        <v>1</v>
      </c>
      <c r="V7" s="46">
        <f t="shared" si="6"/>
        <v>1</v>
      </c>
      <c r="W7" s="46">
        <f t="shared" si="7"/>
        <v>1</v>
      </c>
      <c r="X7" s="46">
        <f t="shared" si="8"/>
        <v>1</v>
      </c>
      <c r="Y7" s="46">
        <f t="shared" si="9"/>
        <v>1</v>
      </c>
      <c r="Z7" s="47"/>
      <c r="AA7" s="48">
        <f t="shared" si="10"/>
        <v>77</v>
      </c>
      <c r="AB7" s="46">
        <f t="shared" si="11"/>
        <v>10</v>
      </c>
      <c r="AC7" s="49">
        <f t="shared" si="12"/>
        <v>77</v>
      </c>
      <c r="AD7" s="46">
        <f t="shared" si="13"/>
        <v>15.4</v>
      </c>
      <c r="AE7" s="50">
        <f t="shared" si="14"/>
        <v>15</v>
      </c>
      <c r="AF7" s="22">
        <f t="shared" si="15"/>
        <v>75</v>
      </c>
      <c r="AG7" s="14"/>
      <c r="AH7" s="170">
        <v>5</v>
      </c>
      <c r="AI7" s="174" t="s">
        <v>14</v>
      </c>
    </row>
    <row r="8" spans="4:35" ht="16.5" thickBot="1">
      <c r="D8" s="5" t="s">
        <v>36</v>
      </c>
      <c r="E8" s="1">
        <v>8</v>
      </c>
      <c r="F8" s="2">
        <v>8</v>
      </c>
      <c r="G8" s="29">
        <v>10</v>
      </c>
      <c r="H8" s="29">
        <v>9</v>
      </c>
      <c r="I8" s="2">
        <v>8</v>
      </c>
      <c r="J8" s="30">
        <v>10</v>
      </c>
      <c r="K8" s="12">
        <v>6</v>
      </c>
      <c r="L8" s="12">
        <v>6</v>
      </c>
      <c r="M8" s="2">
        <v>7</v>
      </c>
      <c r="N8" s="12">
        <v>6</v>
      </c>
      <c r="P8" s="34">
        <f t="shared" si="0"/>
        <v>1</v>
      </c>
      <c r="Q8" s="34">
        <f t="shared" si="1"/>
        <v>1</v>
      </c>
      <c r="R8" s="34">
        <f t="shared" si="2"/>
        <v>1</v>
      </c>
      <c r="S8" s="34">
        <f t="shared" si="3"/>
        <v>1</v>
      </c>
      <c r="T8" s="34">
        <f t="shared" si="4"/>
        <v>1</v>
      </c>
      <c r="U8" s="34">
        <f t="shared" si="5"/>
        <v>1</v>
      </c>
      <c r="V8" s="34">
        <f t="shared" si="6"/>
        <v>1</v>
      </c>
      <c r="W8" s="34">
        <f t="shared" si="7"/>
        <v>1</v>
      </c>
      <c r="X8" s="34">
        <f t="shared" si="8"/>
        <v>1</v>
      </c>
      <c r="Y8" s="34">
        <f t="shared" si="9"/>
        <v>1</v>
      </c>
      <c r="Z8" s="35"/>
      <c r="AA8" s="36">
        <f t="shared" si="10"/>
        <v>78</v>
      </c>
      <c r="AB8" s="34">
        <f t="shared" si="11"/>
        <v>10</v>
      </c>
      <c r="AC8" s="37">
        <f t="shared" si="12"/>
        <v>78</v>
      </c>
      <c r="AD8" s="38">
        <f t="shared" si="13"/>
        <v>15.6</v>
      </c>
      <c r="AE8" s="38">
        <f t="shared" si="14"/>
        <v>16</v>
      </c>
      <c r="AF8" s="22">
        <f t="shared" si="15"/>
        <v>80</v>
      </c>
      <c r="AG8" s="14"/>
      <c r="AH8" s="170">
        <v>6</v>
      </c>
      <c r="AI8" s="174" t="s">
        <v>15</v>
      </c>
    </row>
    <row r="9" spans="4:35" ht="16.5" thickBot="1">
      <c r="D9" s="5" t="s">
        <v>39</v>
      </c>
      <c r="E9" s="10">
        <v>4</v>
      </c>
      <c r="F9" s="2">
        <v>5</v>
      </c>
      <c r="G9" s="9">
        <v>2</v>
      </c>
      <c r="H9" s="9">
        <v>4</v>
      </c>
      <c r="I9" s="9">
        <v>5</v>
      </c>
      <c r="J9" s="9">
        <v>3</v>
      </c>
      <c r="K9" s="9">
        <v>4</v>
      </c>
      <c r="L9" s="9">
        <v>5</v>
      </c>
      <c r="M9" s="9">
        <v>4</v>
      </c>
      <c r="N9" s="52">
        <v>5</v>
      </c>
      <c r="O9" s="45"/>
      <c r="P9" s="46">
        <f t="shared" si="0"/>
        <v>1</v>
      </c>
      <c r="Q9" s="46">
        <f t="shared" si="1"/>
        <v>1</v>
      </c>
      <c r="R9" s="46">
        <f t="shared" si="2"/>
        <v>1</v>
      </c>
      <c r="S9" s="46">
        <f t="shared" si="3"/>
        <v>1</v>
      </c>
      <c r="T9" s="46">
        <f t="shared" si="4"/>
        <v>1</v>
      </c>
      <c r="U9" s="46">
        <f t="shared" si="5"/>
        <v>1</v>
      </c>
      <c r="V9" s="46">
        <f t="shared" si="6"/>
        <v>1</v>
      </c>
      <c r="W9" s="46">
        <f t="shared" si="7"/>
        <v>1</v>
      </c>
      <c r="X9" s="46">
        <f t="shared" si="8"/>
        <v>1</v>
      </c>
      <c r="Y9" s="46">
        <f t="shared" si="9"/>
        <v>1</v>
      </c>
      <c r="Z9" s="47"/>
      <c r="AA9" s="48">
        <f t="shared" si="10"/>
        <v>41</v>
      </c>
      <c r="AB9" s="46">
        <f t="shared" si="11"/>
        <v>10</v>
      </c>
      <c r="AC9" s="49">
        <f t="shared" si="12"/>
        <v>41</v>
      </c>
      <c r="AD9" s="46">
        <f t="shared" si="13"/>
        <v>8.2</v>
      </c>
      <c r="AE9" s="50">
        <f t="shared" si="14"/>
        <v>8</v>
      </c>
      <c r="AF9" s="23">
        <f t="shared" si="15"/>
        <v>40</v>
      </c>
      <c r="AG9" s="15"/>
      <c r="AH9" s="170">
        <v>7</v>
      </c>
      <c r="AI9" s="174" t="s">
        <v>16</v>
      </c>
    </row>
    <row r="10" spans="4:35" ht="16.5" thickBot="1">
      <c r="D10" s="5"/>
      <c r="E10" s="1">
        <v>8</v>
      </c>
      <c r="F10" s="2">
        <v>8</v>
      </c>
      <c r="G10" s="30">
        <v>10</v>
      </c>
      <c r="H10" s="30">
        <v>10</v>
      </c>
      <c r="I10" s="30">
        <v>10</v>
      </c>
      <c r="J10" s="30">
        <v>10</v>
      </c>
      <c r="K10" s="29">
        <v>9</v>
      </c>
      <c r="L10" s="2">
        <v>7</v>
      </c>
      <c r="M10" s="30">
        <v>10</v>
      </c>
      <c r="N10" s="29">
        <v>9</v>
      </c>
      <c r="P10" s="34">
        <f t="shared" si="0"/>
        <v>1</v>
      </c>
      <c r="Q10" s="34">
        <f t="shared" si="1"/>
        <v>1</v>
      </c>
      <c r="R10" s="34">
        <f t="shared" si="2"/>
        <v>1</v>
      </c>
      <c r="S10" s="34">
        <f t="shared" si="3"/>
        <v>1</v>
      </c>
      <c r="T10" s="34">
        <f t="shared" si="4"/>
        <v>1</v>
      </c>
      <c r="U10" s="34">
        <f t="shared" si="5"/>
        <v>1</v>
      </c>
      <c r="V10" s="34">
        <f t="shared" si="6"/>
        <v>1</v>
      </c>
      <c r="W10" s="34">
        <f t="shared" si="7"/>
        <v>1</v>
      </c>
      <c r="X10" s="34">
        <f t="shared" si="8"/>
        <v>1</v>
      </c>
      <c r="Y10" s="34">
        <f t="shared" si="9"/>
        <v>1</v>
      </c>
      <c r="Z10" s="35"/>
      <c r="AA10" s="36">
        <f t="shared" si="10"/>
        <v>91</v>
      </c>
      <c r="AB10" s="34">
        <f t="shared" si="11"/>
        <v>10</v>
      </c>
      <c r="AC10" s="37">
        <f t="shared" si="12"/>
        <v>91</v>
      </c>
      <c r="AD10" s="38">
        <f t="shared" si="13"/>
        <v>18.2</v>
      </c>
      <c r="AE10" s="38">
        <f t="shared" si="14"/>
        <v>18</v>
      </c>
      <c r="AF10" s="24">
        <f t="shared" si="15"/>
        <v>90</v>
      </c>
      <c r="AG10" s="16"/>
      <c r="AH10" s="171">
        <v>8</v>
      </c>
      <c r="AI10" s="175" t="s">
        <v>17</v>
      </c>
    </row>
    <row r="11" spans="4:35" ht="16.5" thickBot="1">
      <c r="D11" s="5"/>
      <c r="E11" s="28">
        <v>9</v>
      </c>
      <c r="F11" s="30">
        <v>10</v>
      </c>
      <c r="G11" s="30">
        <v>10</v>
      </c>
      <c r="H11" s="30">
        <v>10</v>
      </c>
      <c r="I11" s="30">
        <v>10</v>
      </c>
      <c r="J11" s="30">
        <v>10</v>
      </c>
      <c r="K11" s="30">
        <v>10</v>
      </c>
      <c r="L11" s="30">
        <v>10</v>
      </c>
      <c r="M11" s="30">
        <v>10</v>
      </c>
      <c r="N11" s="53">
        <v>10</v>
      </c>
      <c r="O11" s="45"/>
      <c r="P11" s="46">
        <f t="shared" si="0"/>
        <v>1</v>
      </c>
      <c r="Q11" s="46">
        <f t="shared" si="1"/>
        <v>1</v>
      </c>
      <c r="R11" s="46">
        <f t="shared" si="2"/>
        <v>1</v>
      </c>
      <c r="S11" s="46">
        <f t="shared" si="3"/>
        <v>1</v>
      </c>
      <c r="T11" s="46">
        <f t="shared" si="4"/>
        <v>1</v>
      </c>
      <c r="U11" s="46">
        <f t="shared" si="5"/>
        <v>1</v>
      </c>
      <c r="V11" s="46">
        <f t="shared" si="6"/>
        <v>1</v>
      </c>
      <c r="W11" s="46">
        <f t="shared" si="7"/>
        <v>1</v>
      </c>
      <c r="X11" s="46">
        <f t="shared" si="8"/>
        <v>1</v>
      </c>
      <c r="Y11" s="46">
        <f t="shared" si="9"/>
        <v>1</v>
      </c>
      <c r="Z11" s="47"/>
      <c r="AA11" s="48">
        <f t="shared" si="10"/>
        <v>99</v>
      </c>
      <c r="AB11" s="46">
        <f t="shared" si="11"/>
        <v>10</v>
      </c>
      <c r="AC11" s="49">
        <f t="shared" si="12"/>
        <v>99</v>
      </c>
      <c r="AD11" s="46">
        <f t="shared" si="13"/>
        <v>19.8</v>
      </c>
      <c r="AE11" s="50">
        <f t="shared" si="14"/>
        <v>20</v>
      </c>
      <c r="AF11" s="25">
        <f t="shared" si="15"/>
        <v>100</v>
      </c>
      <c r="AG11" s="17"/>
      <c r="AH11" s="171">
        <v>9</v>
      </c>
      <c r="AI11" s="175" t="s">
        <v>18</v>
      </c>
    </row>
    <row r="12" spans="4:35" ht="16.5" thickBot="1">
      <c r="D12" s="5"/>
      <c r="E12" s="11">
        <v>5</v>
      </c>
      <c r="F12" s="2">
        <v>8</v>
      </c>
      <c r="G12" s="30">
        <v>10</v>
      </c>
      <c r="H12" s="30">
        <v>10</v>
      </c>
      <c r="I12" s="30">
        <v>10</v>
      </c>
      <c r="J12" s="30">
        <v>10</v>
      </c>
      <c r="K12" s="29">
        <v>9</v>
      </c>
      <c r="L12" s="2">
        <v>8</v>
      </c>
      <c r="M12" s="30">
        <v>9</v>
      </c>
      <c r="N12" s="30">
        <v>10</v>
      </c>
      <c r="P12" s="34">
        <f t="shared" si="0"/>
        <v>1</v>
      </c>
      <c r="Q12" s="34">
        <f t="shared" si="1"/>
        <v>1</v>
      </c>
      <c r="R12" s="34">
        <f t="shared" si="2"/>
        <v>1</v>
      </c>
      <c r="S12" s="34">
        <f t="shared" si="3"/>
        <v>1</v>
      </c>
      <c r="T12" s="34">
        <f t="shared" si="4"/>
        <v>1</v>
      </c>
      <c r="U12" s="34">
        <f t="shared" si="5"/>
        <v>1</v>
      </c>
      <c r="V12" s="34">
        <f t="shared" si="6"/>
        <v>1</v>
      </c>
      <c r="W12" s="34">
        <f t="shared" si="7"/>
        <v>1</v>
      </c>
      <c r="X12" s="34">
        <f t="shared" si="8"/>
        <v>1</v>
      </c>
      <c r="Y12" s="34">
        <f t="shared" si="9"/>
        <v>1</v>
      </c>
      <c r="Z12" s="35"/>
      <c r="AA12" s="36">
        <f t="shared" si="10"/>
        <v>89</v>
      </c>
      <c r="AB12" s="34">
        <f t="shared" si="11"/>
        <v>10</v>
      </c>
      <c r="AC12" s="37">
        <f t="shared" si="12"/>
        <v>89</v>
      </c>
      <c r="AD12" s="46">
        <f t="shared" si="13"/>
        <v>17.8</v>
      </c>
      <c r="AE12" s="50">
        <f t="shared" si="14"/>
        <v>18</v>
      </c>
      <c r="AF12" s="24">
        <f t="shared" si="15"/>
        <v>90</v>
      </c>
      <c r="AG12" s="16"/>
      <c r="AH12" s="171">
        <v>10</v>
      </c>
      <c r="AI12" s="175" t="s">
        <v>19</v>
      </c>
    </row>
    <row r="13" spans="4:35" ht="16.5" thickBot="1">
      <c r="D13" s="5"/>
      <c r="E13" s="30">
        <v>10</v>
      </c>
      <c r="F13" s="30">
        <v>10</v>
      </c>
      <c r="G13" s="30">
        <v>10</v>
      </c>
      <c r="H13" s="30">
        <v>10</v>
      </c>
      <c r="I13" s="30">
        <v>10</v>
      </c>
      <c r="J13" s="30">
        <v>10</v>
      </c>
      <c r="K13" s="30">
        <v>10</v>
      </c>
      <c r="L13" s="30">
        <v>10</v>
      </c>
      <c r="M13" s="30">
        <v>10</v>
      </c>
      <c r="N13" s="53">
        <v>10</v>
      </c>
      <c r="O13" s="45"/>
      <c r="P13" s="46">
        <f t="shared" si="0"/>
        <v>1</v>
      </c>
      <c r="Q13" s="46">
        <f t="shared" si="1"/>
        <v>1</v>
      </c>
      <c r="R13" s="46">
        <f t="shared" si="2"/>
        <v>1</v>
      </c>
      <c r="S13" s="46">
        <f t="shared" si="3"/>
        <v>1</v>
      </c>
      <c r="T13" s="46">
        <f t="shared" si="4"/>
        <v>1</v>
      </c>
      <c r="U13" s="46">
        <f t="shared" si="5"/>
        <v>1</v>
      </c>
      <c r="V13" s="46">
        <f t="shared" si="6"/>
        <v>1</v>
      </c>
      <c r="W13" s="46">
        <f t="shared" si="7"/>
        <v>1</v>
      </c>
      <c r="X13" s="46">
        <f t="shared" si="8"/>
        <v>1</v>
      </c>
      <c r="Y13" s="46">
        <f t="shared" si="9"/>
        <v>1</v>
      </c>
      <c r="Z13" s="47"/>
      <c r="AA13" s="48">
        <f t="shared" si="10"/>
        <v>100</v>
      </c>
      <c r="AB13" s="46">
        <f t="shared" si="11"/>
        <v>10</v>
      </c>
      <c r="AC13" s="49">
        <f t="shared" si="12"/>
        <v>100</v>
      </c>
      <c r="AD13" s="46">
        <f t="shared" si="13"/>
        <v>20</v>
      </c>
      <c r="AE13" s="50">
        <f t="shared" si="14"/>
        <v>20</v>
      </c>
      <c r="AF13" s="25">
        <f t="shared" si="15"/>
        <v>100</v>
      </c>
      <c r="AG13" s="17"/>
      <c r="AH13" s="171">
        <v>11</v>
      </c>
      <c r="AI13" s="175" t="s">
        <v>20</v>
      </c>
    </row>
    <row r="14" spans="4:35" ht="16.5" thickBot="1">
      <c r="D14" s="5" t="s">
        <v>34</v>
      </c>
      <c r="E14" s="10">
        <v>3</v>
      </c>
      <c r="F14" s="30">
        <v>10</v>
      </c>
      <c r="G14" s="30">
        <v>10</v>
      </c>
      <c r="H14" s="11">
        <v>5</v>
      </c>
      <c r="I14" s="30">
        <v>10</v>
      </c>
      <c r="J14" s="29">
        <v>9</v>
      </c>
      <c r="K14" s="2">
        <v>7</v>
      </c>
      <c r="L14" s="30">
        <v>10</v>
      </c>
      <c r="M14" s="9">
        <v>5</v>
      </c>
      <c r="N14" s="9">
        <v>5</v>
      </c>
      <c r="P14" s="34">
        <f t="shared" si="0"/>
        <v>1</v>
      </c>
      <c r="Q14" s="34">
        <f t="shared" si="1"/>
        <v>1</v>
      </c>
      <c r="R14" s="34">
        <f t="shared" si="2"/>
        <v>1</v>
      </c>
      <c r="S14" s="34">
        <f t="shared" si="3"/>
        <v>1</v>
      </c>
      <c r="T14" s="34">
        <f t="shared" si="4"/>
        <v>1</v>
      </c>
      <c r="U14" s="34">
        <f t="shared" si="5"/>
        <v>1</v>
      </c>
      <c r="V14" s="34">
        <f t="shared" si="6"/>
        <v>1</v>
      </c>
      <c r="W14" s="34">
        <f t="shared" si="7"/>
        <v>1</v>
      </c>
      <c r="X14" s="34">
        <f t="shared" si="8"/>
        <v>1</v>
      </c>
      <c r="Y14" s="34">
        <f t="shared" si="9"/>
        <v>1</v>
      </c>
      <c r="Z14" s="35"/>
      <c r="AA14" s="36">
        <f t="shared" si="10"/>
        <v>74</v>
      </c>
      <c r="AB14" s="34">
        <f t="shared" si="11"/>
        <v>10</v>
      </c>
      <c r="AC14" s="37">
        <f t="shared" si="12"/>
        <v>74</v>
      </c>
      <c r="AD14" s="38">
        <f t="shared" si="13"/>
        <v>14.8</v>
      </c>
      <c r="AE14" s="38">
        <f t="shared" si="14"/>
        <v>15</v>
      </c>
      <c r="AF14" s="22">
        <f t="shared" si="15"/>
        <v>75</v>
      </c>
      <c r="AG14" s="14"/>
      <c r="AH14" s="171">
        <v>12</v>
      </c>
      <c r="AI14" s="175" t="s">
        <v>21</v>
      </c>
    </row>
    <row r="15" spans="4:35" ht="16.5" thickBot="1">
      <c r="D15" s="5"/>
      <c r="E15" s="1">
        <v>7</v>
      </c>
      <c r="F15" s="29">
        <v>9</v>
      </c>
      <c r="G15" s="30">
        <v>10</v>
      </c>
      <c r="H15" s="2">
        <v>8</v>
      </c>
      <c r="I15" s="2">
        <v>8</v>
      </c>
      <c r="J15" s="30">
        <v>10</v>
      </c>
      <c r="K15" s="29">
        <v>9</v>
      </c>
      <c r="L15" s="2">
        <v>7</v>
      </c>
      <c r="M15" s="12">
        <v>6</v>
      </c>
      <c r="N15" s="53">
        <v>10</v>
      </c>
      <c r="O15" s="45"/>
      <c r="P15" s="46">
        <f t="shared" si="0"/>
        <v>1</v>
      </c>
      <c r="Q15" s="46">
        <f t="shared" si="1"/>
        <v>1</v>
      </c>
      <c r="R15" s="46">
        <f t="shared" si="2"/>
        <v>1</v>
      </c>
      <c r="S15" s="46">
        <f t="shared" si="3"/>
        <v>1</v>
      </c>
      <c r="T15" s="46">
        <f t="shared" si="4"/>
        <v>1</v>
      </c>
      <c r="U15" s="46">
        <f t="shared" si="5"/>
        <v>1</v>
      </c>
      <c r="V15" s="46">
        <f t="shared" si="6"/>
        <v>1</v>
      </c>
      <c r="W15" s="46">
        <f t="shared" si="7"/>
        <v>1</v>
      </c>
      <c r="X15" s="46">
        <f t="shared" si="8"/>
        <v>1</v>
      </c>
      <c r="Y15" s="46">
        <f t="shared" si="9"/>
        <v>1</v>
      </c>
      <c r="Z15" s="47"/>
      <c r="AA15" s="48">
        <f t="shared" si="10"/>
        <v>84</v>
      </c>
      <c r="AB15" s="46">
        <f t="shared" si="11"/>
        <v>10</v>
      </c>
      <c r="AC15" s="49">
        <f t="shared" si="12"/>
        <v>84</v>
      </c>
      <c r="AD15" s="46">
        <f t="shared" si="13"/>
        <v>16.8</v>
      </c>
      <c r="AE15" s="50">
        <f t="shared" si="14"/>
        <v>17</v>
      </c>
      <c r="AF15" s="24">
        <f t="shared" si="15"/>
        <v>85</v>
      </c>
      <c r="AG15" s="16"/>
      <c r="AH15" s="171">
        <v>13</v>
      </c>
      <c r="AI15" s="175" t="s">
        <v>22</v>
      </c>
    </row>
    <row r="16" spans="4:35" ht="16.5" thickBot="1">
      <c r="D16" s="5"/>
      <c r="E16" s="1">
        <v>7</v>
      </c>
      <c r="F16" s="29">
        <v>9</v>
      </c>
      <c r="G16" s="30">
        <v>10</v>
      </c>
      <c r="H16" s="30">
        <v>10</v>
      </c>
      <c r="I16" s="29">
        <v>9</v>
      </c>
      <c r="J16" s="2">
        <v>8</v>
      </c>
      <c r="K16" s="30">
        <v>10</v>
      </c>
      <c r="L16" s="29">
        <v>9</v>
      </c>
      <c r="M16" s="30">
        <v>10</v>
      </c>
      <c r="N16" s="29">
        <v>9</v>
      </c>
      <c r="O16" s="54"/>
      <c r="P16" s="46">
        <f t="shared" si="0"/>
        <v>1</v>
      </c>
      <c r="Q16" s="46">
        <f t="shared" si="1"/>
        <v>1</v>
      </c>
      <c r="R16" s="46">
        <f t="shared" si="2"/>
        <v>1</v>
      </c>
      <c r="S16" s="46">
        <f t="shared" si="3"/>
        <v>1</v>
      </c>
      <c r="T16" s="46">
        <f t="shared" si="4"/>
        <v>1</v>
      </c>
      <c r="U16" s="46">
        <f t="shared" si="5"/>
        <v>1</v>
      </c>
      <c r="V16" s="46">
        <f t="shared" si="6"/>
        <v>1</v>
      </c>
      <c r="W16" s="46">
        <f t="shared" si="7"/>
        <v>1</v>
      </c>
      <c r="X16" s="46">
        <f t="shared" si="8"/>
        <v>1</v>
      </c>
      <c r="Y16" s="46">
        <f t="shared" si="9"/>
        <v>1</v>
      </c>
      <c r="Z16" s="47"/>
      <c r="AA16" s="48">
        <f t="shared" si="10"/>
        <v>91</v>
      </c>
      <c r="AB16" s="46">
        <f t="shared" si="11"/>
        <v>10</v>
      </c>
      <c r="AC16" s="49">
        <f t="shared" si="12"/>
        <v>91</v>
      </c>
      <c r="AD16" s="46">
        <f t="shared" si="13"/>
        <v>18.2</v>
      </c>
      <c r="AE16" s="50">
        <f t="shared" si="14"/>
        <v>18</v>
      </c>
      <c r="AF16" s="24">
        <f t="shared" si="15"/>
        <v>90</v>
      </c>
      <c r="AG16" s="16"/>
      <c r="AH16" s="172">
        <v>14</v>
      </c>
      <c r="AI16" s="176" t="s">
        <v>23</v>
      </c>
    </row>
    <row r="17" spans="4:35" ht="16.5" thickBot="1">
      <c r="D17" s="5"/>
      <c r="E17" s="1">
        <v>8</v>
      </c>
      <c r="F17" s="2">
        <v>7</v>
      </c>
      <c r="G17" s="30">
        <v>10</v>
      </c>
      <c r="H17" s="2">
        <v>6</v>
      </c>
      <c r="I17" s="2">
        <v>8</v>
      </c>
      <c r="J17" s="30">
        <v>10</v>
      </c>
      <c r="K17" s="29">
        <v>9</v>
      </c>
      <c r="L17" s="29">
        <v>9</v>
      </c>
      <c r="M17" s="2">
        <v>8</v>
      </c>
      <c r="N17" s="2">
        <v>8</v>
      </c>
      <c r="O17" s="54"/>
      <c r="P17" s="46">
        <f t="shared" si="0"/>
        <v>1</v>
      </c>
      <c r="Q17" s="46">
        <f t="shared" si="1"/>
        <v>1</v>
      </c>
      <c r="R17" s="46">
        <f t="shared" si="2"/>
        <v>1</v>
      </c>
      <c r="S17" s="46">
        <f t="shared" si="3"/>
        <v>1</v>
      </c>
      <c r="T17" s="46">
        <f t="shared" si="4"/>
        <v>1</v>
      </c>
      <c r="U17" s="46">
        <f t="shared" si="5"/>
        <v>1</v>
      </c>
      <c r="V17" s="46">
        <f t="shared" si="6"/>
        <v>1</v>
      </c>
      <c r="W17" s="46">
        <f t="shared" si="7"/>
        <v>1</v>
      </c>
      <c r="X17" s="46">
        <f t="shared" si="8"/>
        <v>1</v>
      </c>
      <c r="Y17" s="46">
        <f t="shared" si="9"/>
        <v>1</v>
      </c>
      <c r="Z17" s="47"/>
      <c r="AA17" s="48">
        <f t="shared" si="10"/>
        <v>83</v>
      </c>
      <c r="AB17" s="46">
        <f t="shared" si="11"/>
        <v>10</v>
      </c>
      <c r="AC17" s="49">
        <f t="shared" si="12"/>
        <v>83</v>
      </c>
      <c r="AD17" s="46">
        <f t="shared" si="13"/>
        <v>16.6</v>
      </c>
      <c r="AE17" s="50">
        <f t="shared" si="14"/>
        <v>17</v>
      </c>
      <c r="AF17" s="24">
        <f t="shared" si="15"/>
        <v>85</v>
      </c>
      <c r="AG17" s="16"/>
      <c r="AH17" s="172">
        <v>15</v>
      </c>
      <c r="AI17" s="176" t="s">
        <v>24</v>
      </c>
    </row>
    <row r="18" spans="4:35" ht="16.5" thickBot="1">
      <c r="D18" s="5" t="s">
        <v>38</v>
      </c>
      <c r="E18" s="1">
        <v>7</v>
      </c>
      <c r="F18" s="9">
        <v>5</v>
      </c>
      <c r="G18" s="30">
        <v>10</v>
      </c>
      <c r="H18" s="2">
        <v>7</v>
      </c>
      <c r="I18" s="2">
        <v>6</v>
      </c>
      <c r="J18" s="2">
        <v>8</v>
      </c>
      <c r="K18" s="2">
        <v>8</v>
      </c>
      <c r="L18" s="30">
        <v>10</v>
      </c>
      <c r="M18" s="2">
        <v>7</v>
      </c>
      <c r="N18" s="2">
        <v>8</v>
      </c>
      <c r="O18" s="54"/>
      <c r="P18" s="46">
        <f t="shared" si="0"/>
        <v>1</v>
      </c>
      <c r="Q18" s="46">
        <f t="shared" si="1"/>
        <v>1</v>
      </c>
      <c r="R18" s="46">
        <f t="shared" si="2"/>
        <v>1</v>
      </c>
      <c r="S18" s="46">
        <f t="shared" si="3"/>
        <v>1</v>
      </c>
      <c r="T18" s="46">
        <f t="shared" si="4"/>
        <v>1</v>
      </c>
      <c r="U18" s="46">
        <f t="shared" si="5"/>
        <v>1</v>
      </c>
      <c r="V18" s="46">
        <f t="shared" si="6"/>
        <v>1</v>
      </c>
      <c r="W18" s="46">
        <f t="shared" si="7"/>
        <v>1</v>
      </c>
      <c r="X18" s="46">
        <f t="shared" si="8"/>
        <v>1</v>
      </c>
      <c r="Y18" s="46">
        <f t="shared" si="9"/>
        <v>1</v>
      </c>
      <c r="Z18" s="47"/>
      <c r="AA18" s="48">
        <f t="shared" si="10"/>
        <v>76</v>
      </c>
      <c r="AB18" s="46">
        <f t="shared" si="11"/>
        <v>10</v>
      </c>
      <c r="AC18" s="49">
        <f t="shared" si="12"/>
        <v>76</v>
      </c>
      <c r="AD18" s="46">
        <f t="shared" si="13"/>
        <v>15.2</v>
      </c>
      <c r="AE18" s="50">
        <f t="shared" si="14"/>
        <v>15</v>
      </c>
      <c r="AF18" s="22">
        <f t="shared" si="15"/>
        <v>75</v>
      </c>
      <c r="AG18" s="14"/>
      <c r="AH18" s="172">
        <v>16</v>
      </c>
      <c r="AI18" s="176" t="s">
        <v>25</v>
      </c>
    </row>
    <row r="19" spans="4:35" ht="16.5" thickBot="1">
      <c r="D19" s="5"/>
      <c r="E19" s="1">
        <v>7</v>
      </c>
      <c r="F19" s="2">
        <v>8</v>
      </c>
      <c r="G19" s="30">
        <v>10</v>
      </c>
      <c r="H19" s="2">
        <v>7</v>
      </c>
      <c r="I19" s="2">
        <v>6</v>
      </c>
      <c r="J19" s="2">
        <v>7</v>
      </c>
      <c r="K19" s="2">
        <v>8</v>
      </c>
      <c r="L19" s="2">
        <v>7</v>
      </c>
      <c r="M19" s="9">
        <v>5</v>
      </c>
      <c r="N19" s="2">
        <v>8</v>
      </c>
      <c r="O19" s="54"/>
      <c r="P19" s="46">
        <f t="shared" si="0"/>
        <v>1</v>
      </c>
      <c r="Q19" s="46">
        <f t="shared" si="1"/>
        <v>1</v>
      </c>
      <c r="R19" s="46">
        <f t="shared" si="2"/>
        <v>1</v>
      </c>
      <c r="S19" s="46">
        <f t="shared" si="3"/>
        <v>1</v>
      </c>
      <c r="T19" s="46">
        <f t="shared" si="4"/>
        <v>1</v>
      </c>
      <c r="U19" s="46">
        <f t="shared" si="5"/>
        <v>1</v>
      </c>
      <c r="V19" s="46">
        <f t="shared" si="6"/>
        <v>1</v>
      </c>
      <c r="W19" s="46">
        <f t="shared" si="7"/>
        <v>1</v>
      </c>
      <c r="X19" s="46">
        <f t="shared" si="8"/>
        <v>1</v>
      </c>
      <c r="Y19" s="46">
        <f t="shared" si="9"/>
        <v>1</v>
      </c>
      <c r="Z19" s="47"/>
      <c r="AA19" s="48">
        <f t="shared" si="10"/>
        <v>73</v>
      </c>
      <c r="AB19" s="46">
        <f t="shared" si="11"/>
        <v>10</v>
      </c>
      <c r="AC19" s="49">
        <f t="shared" si="12"/>
        <v>73</v>
      </c>
      <c r="AD19" s="46">
        <f t="shared" si="13"/>
        <v>14.6</v>
      </c>
      <c r="AE19" s="50">
        <f t="shared" si="14"/>
        <v>15</v>
      </c>
      <c r="AF19" s="22">
        <f t="shared" si="15"/>
        <v>75</v>
      </c>
      <c r="AG19" s="14"/>
      <c r="AH19" s="172">
        <v>17</v>
      </c>
      <c r="AI19" s="176" t="s">
        <v>26</v>
      </c>
    </row>
    <row r="20" spans="4:35" ht="16.5" thickBot="1">
      <c r="D20" s="5" t="s">
        <v>37</v>
      </c>
      <c r="E20" s="11">
        <v>6</v>
      </c>
      <c r="F20" s="2">
        <v>7</v>
      </c>
      <c r="G20" s="9">
        <v>3</v>
      </c>
      <c r="H20" s="2">
        <v>6</v>
      </c>
      <c r="I20" s="9">
        <v>4</v>
      </c>
      <c r="J20" s="29">
        <v>9</v>
      </c>
      <c r="K20" s="2">
        <v>7</v>
      </c>
      <c r="L20" s="2">
        <v>7</v>
      </c>
      <c r="M20" s="30">
        <v>10</v>
      </c>
      <c r="N20" s="12">
        <v>6</v>
      </c>
      <c r="O20" s="54"/>
      <c r="P20" s="46">
        <f t="shared" si="0"/>
        <v>1</v>
      </c>
      <c r="Q20" s="46">
        <f t="shared" si="1"/>
        <v>1</v>
      </c>
      <c r="R20" s="46">
        <f t="shared" si="2"/>
        <v>1</v>
      </c>
      <c r="S20" s="46">
        <f t="shared" si="3"/>
        <v>1</v>
      </c>
      <c r="T20" s="46">
        <f t="shared" si="4"/>
        <v>1</v>
      </c>
      <c r="U20" s="46">
        <f t="shared" si="5"/>
        <v>1</v>
      </c>
      <c r="V20" s="46">
        <f t="shared" si="6"/>
        <v>1</v>
      </c>
      <c r="W20" s="46">
        <f t="shared" si="7"/>
        <v>1</v>
      </c>
      <c r="X20" s="46">
        <f t="shared" si="8"/>
        <v>1</v>
      </c>
      <c r="Y20" s="46">
        <f t="shared" si="9"/>
        <v>1</v>
      </c>
      <c r="Z20" s="47"/>
      <c r="AA20" s="48">
        <f t="shared" si="10"/>
        <v>65</v>
      </c>
      <c r="AB20" s="46">
        <f t="shared" si="11"/>
        <v>10</v>
      </c>
      <c r="AC20" s="49">
        <f t="shared" si="12"/>
        <v>65</v>
      </c>
      <c r="AD20" s="46">
        <f t="shared" si="13"/>
        <v>13</v>
      </c>
      <c r="AE20" s="46">
        <f t="shared" si="14"/>
        <v>13</v>
      </c>
      <c r="AF20" s="20">
        <f t="shared" si="15"/>
        <v>65</v>
      </c>
      <c r="AG20" s="80"/>
      <c r="AH20" s="172">
        <v>18</v>
      </c>
      <c r="AI20" s="176" t="s">
        <v>27</v>
      </c>
    </row>
    <row r="21" spans="4:35" ht="16.5" thickBot="1">
      <c r="D21" s="5"/>
      <c r="E21" s="31">
        <v>10</v>
      </c>
      <c r="F21" s="2">
        <v>7</v>
      </c>
      <c r="G21" s="30">
        <v>10</v>
      </c>
      <c r="H21" s="30">
        <v>10</v>
      </c>
      <c r="I21" s="2">
        <v>7</v>
      </c>
      <c r="J21" s="29">
        <v>9</v>
      </c>
      <c r="K21" s="2">
        <v>8</v>
      </c>
      <c r="L21" s="29">
        <v>9</v>
      </c>
      <c r="M21" s="12">
        <v>6</v>
      </c>
      <c r="N21" s="30">
        <v>10</v>
      </c>
      <c r="O21" s="54"/>
      <c r="P21" s="46">
        <f t="shared" si="0"/>
        <v>1</v>
      </c>
      <c r="Q21" s="46">
        <f t="shared" si="1"/>
        <v>1</v>
      </c>
      <c r="R21" s="46">
        <f t="shared" si="2"/>
        <v>1</v>
      </c>
      <c r="S21" s="46">
        <f t="shared" si="3"/>
        <v>1</v>
      </c>
      <c r="T21" s="46">
        <f t="shared" si="4"/>
        <v>1</v>
      </c>
      <c r="U21" s="46">
        <f t="shared" si="5"/>
        <v>1</v>
      </c>
      <c r="V21" s="46">
        <f t="shared" si="6"/>
        <v>1</v>
      </c>
      <c r="W21" s="46">
        <f t="shared" si="7"/>
        <v>1</v>
      </c>
      <c r="X21" s="46">
        <f t="shared" si="8"/>
        <v>1</v>
      </c>
      <c r="Y21" s="46">
        <f t="shared" si="9"/>
        <v>1</v>
      </c>
      <c r="Z21" s="47"/>
      <c r="AA21" s="48">
        <f t="shared" si="10"/>
        <v>86</v>
      </c>
      <c r="AB21" s="46">
        <f t="shared" si="11"/>
        <v>10</v>
      </c>
      <c r="AC21" s="49">
        <f t="shared" si="12"/>
        <v>86</v>
      </c>
      <c r="AD21" s="46">
        <f t="shared" si="13"/>
        <v>17.2</v>
      </c>
      <c r="AE21" s="46">
        <f t="shared" si="14"/>
        <v>17</v>
      </c>
      <c r="AF21" s="78">
        <f t="shared" si="15"/>
        <v>85</v>
      </c>
      <c r="AG21" s="79"/>
      <c r="AH21" s="172">
        <v>19</v>
      </c>
      <c r="AI21" s="176" t="s">
        <v>28</v>
      </c>
    </row>
    <row r="22" spans="4:35" ht="16.5" thickBot="1">
      <c r="D22" s="5"/>
      <c r="E22" s="28">
        <v>9</v>
      </c>
      <c r="F22" s="2">
        <v>7</v>
      </c>
      <c r="G22" s="2">
        <v>8</v>
      </c>
      <c r="H22" s="30">
        <v>10</v>
      </c>
      <c r="I22" s="2">
        <v>8</v>
      </c>
      <c r="J22" s="30">
        <v>10</v>
      </c>
      <c r="K22" s="29">
        <v>9</v>
      </c>
      <c r="L22" s="2">
        <v>8</v>
      </c>
      <c r="M22" s="12">
        <v>6</v>
      </c>
      <c r="N22" s="9">
        <v>3</v>
      </c>
      <c r="O22" s="54"/>
      <c r="P22" s="46">
        <f t="shared" si="0"/>
        <v>1</v>
      </c>
      <c r="Q22" s="46">
        <f t="shared" si="1"/>
        <v>1</v>
      </c>
      <c r="R22" s="46">
        <f t="shared" si="2"/>
        <v>1</v>
      </c>
      <c r="S22" s="46">
        <f t="shared" si="3"/>
        <v>1</v>
      </c>
      <c r="T22" s="46">
        <f t="shared" si="4"/>
        <v>1</v>
      </c>
      <c r="U22" s="46">
        <f t="shared" si="5"/>
        <v>1</v>
      </c>
      <c r="V22" s="46">
        <f t="shared" si="6"/>
        <v>1</v>
      </c>
      <c r="W22" s="46">
        <f t="shared" si="7"/>
        <v>1</v>
      </c>
      <c r="X22" s="46">
        <f t="shared" si="8"/>
        <v>1</v>
      </c>
      <c r="Y22" s="46">
        <f t="shared" si="9"/>
        <v>1</v>
      </c>
      <c r="Z22" s="47"/>
      <c r="AA22" s="48">
        <f t="shared" si="10"/>
        <v>78</v>
      </c>
      <c r="AB22" s="46">
        <f t="shared" si="11"/>
        <v>10</v>
      </c>
      <c r="AC22" s="49">
        <f t="shared" si="12"/>
        <v>78</v>
      </c>
      <c r="AD22" s="46">
        <f t="shared" si="13"/>
        <v>15.6</v>
      </c>
      <c r="AE22" s="50">
        <f t="shared" si="14"/>
        <v>16</v>
      </c>
      <c r="AF22" s="55">
        <f t="shared" si="15"/>
        <v>80</v>
      </c>
      <c r="AG22" s="14"/>
      <c r="AH22" s="172">
        <v>20</v>
      </c>
      <c r="AI22" s="176" t="s">
        <v>29</v>
      </c>
    </row>
    <row r="23" spans="4:35" ht="16.5" thickBot="1">
      <c r="D23" s="5" t="s">
        <v>59</v>
      </c>
      <c r="E23" s="10">
        <v>3</v>
      </c>
      <c r="F23" s="9">
        <v>1</v>
      </c>
      <c r="G23" s="9">
        <v>0</v>
      </c>
      <c r="H23" s="9">
        <v>2</v>
      </c>
      <c r="I23" s="2">
        <v>7</v>
      </c>
      <c r="J23" s="9">
        <v>3</v>
      </c>
      <c r="K23" s="9">
        <v>1</v>
      </c>
      <c r="L23" s="9">
        <v>1</v>
      </c>
      <c r="M23" s="9">
        <v>1</v>
      </c>
      <c r="N23" s="2"/>
      <c r="O23" s="54"/>
      <c r="P23" s="46">
        <f t="shared" si="0"/>
        <v>1</v>
      </c>
      <c r="Q23" s="46">
        <f t="shared" si="1"/>
        <v>1</v>
      </c>
      <c r="R23" s="46">
        <f t="shared" si="2"/>
        <v>1</v>
      </c>
      <c r="S23" s="46">
        <f t="shared" si="3"/>
        <v>1</v>
      </c>
      <c r="T23" s="46">
        <f t="shared" si="4"/>
        <v>1</v>
      </c>
      <c r="U23" s="46">
        <f t="shared" si="5"/>
        <v>1</v>
      </c>
      <c r="V23" s="46">
        <f t="shared" si="6"/>
        <v>1</v>
      </c>
      <c r="W23" s="46">
        <f t="shared" si="7"/>
        <v>1</v>
      </c>
      <c r="X23" s="46">
        <f t="shared" si="8"/>
        <v>1</v>
      </c>
      <c r="Y23" s="46">
        <f t="shared" si="9"/>
        <v>0</v>
      </c>
      <c r="Z23" s="47"/>
      <c r="AA23" s="48">
        <f t="shared" si="10"/>
        <v>19</v>
      </c>
      <c r="AB23" s="46">
        <f t="shared" si="11"/>
        <v>9</v>
      </c>
      <c r="AC23" s="49">
        <f t="shared" si="12"/>
        <v>21</v>
      </c>
      <c r="AD23" s="46">
        <f t="shared" si="13"/>
        <v>4.2</v>
      </c>
      <c r="AE23" s="50">
        <f t="shared" si="14"/>
        <v>4</v>
      </c>
      <c r="AF23" s="81">
        <f t="shared" si="15"/>
        <v>20</v>
      </c>
      <c r="AG23" s="82"/>
      <c r="AH23" s="172">
        <v>21</v>
      </c>
      <c r="AI23" s="176" t="s">
        <v>30</v>
      </c>
    </row>
    <row r="24" spans="4:35" ht="15.75">
      <c r="D24" s="5" t="s">
        <v>58</v>
      </c>
      <c r="E24" s="39">
        <v>5</v>
      </c>
      <c r="F24" s="40">
        <v>6</v>
      </c>
      <c r="G24" s="41">
        <v>8</v>
      </c>
      <c r="H24" s="40">
        <v>4</v>
      </c>
      <c r="I24" s="40">
        <v>5</v>
      </c>
      <c r="J24" s="41">
        <v>8</v>
      </c>
      <c r="K24" s="42">
        <v>6</v>
      </c>
      <c r="L24" s="42">
        <v>6</v>
      </c>
      <c r="M24" s="43">
        <v>10</v>
      </c>
      <c r="N24" s="42">
        <v>6</v>
      </c>
      <c r="O24" s="54"/>
      <c r="P24" s="46">
        <f t="shared" si="0"/>
        <v>1</v>
      </c>
      <c r="Q24" s="46">
        <f t="shared" si="1"/>
        <v>1</v>
      </c>
      <c r="R24" s="46">
        <f t="shared" si="2"/>
        <v>1</v>
      </c>
      <c r="S24" s="46">
        <f t="shared" si="3"/>
        <v>1</v>
      </c>
      <c r="T24" s="46">
        <f t="shared" si="4"/>
        <v>1</v>
      </c>
      <c r="U24" s="46">
        <f t="shared" si="5"/>
        <v>1</v>
      </c>
      <c r="V24" s="46">
        <f t="shared" si="6"/>
        <v>1</v>
      </c>
      <c r="W24" s="46">
        <f t="shared" si="7"/>
        <v>1</v>
      </c>
      <c r="X24" s="46">
        <f t="shared" si="8"/>
        <v>1</v>
      </c>
      <c r="Y24" s="46">
        <f t="shared" si="9"/>
        <v>1</v>
      </c>
      <c r="Z24" s="47"/>
      <c r="AA24" s="48">
        <f t="shared" si="10"/>
        <v>64</v>
      </c>
      <c r="AB24" s="46">
        <f t="shared" si="11"/>
        <v>10</v>
      </c>
      <c r="AC24" s="49">
        <f t="shared" si="12"/>
        <v>64</v>
      </c>
      <c r="AD24" s="46">
        <f t="shared" si="13"/>
        <v>12.8</v>
      </c>
      <c r="AE24" s="46">
        <f t="shared" si="14"/>
        <v>13</v>
      </c>
      <c r="AF24" s="20">
        <f t="shared" si="15"/>
        <v>65</v>
      </c>
      <c r="AG24" s="80"/>
      <c r="AH24" s="173">
        <v>22</v>
      </c>
      <c r="AI24" s="176" t="s">
        <v>31</v>
      </c>
    </row>
    <row r="25" spans="5:14" ht="12.75">
      <c r="E25" s="44" t="s">
        <v>0</v>
      </c>
      <c r="F25" s="44" t="s">
        <v>1</v>
      </c>
      <c r="G25" s="44" t="s">
        <v>2</v>
      </c>
      <c r="H25" s="44" t="s">
        <v>3</v>
      </c>
      <c r="I25" s="44" t="s">
        <v>4</v>
      </c>
      <c r="J25" s="44" t="s">
        <v>5</v>
      </c>
      <c r="K25" s="44" t="s">
        <v>6</v>
      </c>
      <c r="L25" s="44" t="s">
        <v>7</v>
      </c>
      <c r="M25" s="44" t="s">
        <v>8</v>
      </c>
      <c r="N25" s="44" t="s">
        <v>9</v>
      </c>
    </row>
    <row r="26" spans="5:25" ht="12.75">
      <c r="E26" s="7">
        <f aca="true" t="shared" si="16" ref="E26:N26">SUM(E3:E24)</f>
        <v>155</v>
      </c>
      <c r="F26" s="7">
        <f t="shared" si="16"/>
        <v>158</v>
      </c>
      <c r="G26" s="7">
        <f t="shared" si="16"/>
        <v>182</v>
      </c>
      <c r="H26" s="7">
        <f t="shared" si="16"/>
        <v>165</v>
      </c>
      <c r="I26" s="7">
        <f t="shared" si="16"/>
        <v>159</v>
      </c>
      <c r="J26" s="7">
        <f t="shared" si="16"/>
        <v>178</v>
      </c>
      <c r="K26" s="7">
        <f t="shared" si="16"/>
        <v>167</v>
      </c>
      <c r="L26" s="7">
        <f t="shared" si="16"/>
        <v>165</v>
      </c>
      <c r="M26" s="7">
        <f t="shared" si="16"/>
        <v>158</v>
      </c>
      <c r="N26" s="7">
        <f t="shared" si="16"/>
        <v>160</v>
      </c>
      <c r="O26" s="6"/>
      <c r="P26" s="27">
        <f aca="true" t="shared" si="17" ref="P26:Y26">SUM(P3:P24)</f>
        <v>22</v>
      </c>
      <c r="Q26" s="27">
        <f t="shared" si="17"/>
        <v>22</v>
      </c>
      <c r="R26" s="27">
        <f t="shared" si="17"/>
        <v>22</v>
      </c>
      <c r="S26" s="27">
        <f t="shared" si="17"/>
        <v>22</v>
      </c>
      <c r="T26" s="27">
        <f t="shared" si="17"/>
        <v>22</v>
      </c>
      <c r="U26" s="27">
        <f t="shared" si="17"/>
        <v>22</v>
      </c>
      <c r="V26" s="27">
        <f t="shared" si="17"/>
        <v>22</v>
      </c>
      <c r="W26" s="27">
        <f t="shared" si="17"/>
        <v>22</v>
      </c>
      <c r="X26" s="27">
        <f t="shared" si="17"/>
        <v>22</v>
      </c>
      <c r="Y26" s="27">
        <f t="shared" si="17"/>
        <v>21</v>
      </c>
    </row>
    <row r="27" spans="5:14" ht="12.75">
      <c r="E27" s="8">
        <f aca="true" t="shared" si="18" ref="E27:N27">E26/P26</f>
        <v>7.045454545454546</v>
      </c>
      <c r="F27" s="8">
        <f t="shared" si="18"/>
        <v>7.181818181818182</v>
      </c>
      <c r="G27" s="8">
        <f t="shared" si="18"/>
        <v>8.272727272727273</v>
      </c>
      <c r="H27" s="8">
        <f t="shared" si="18"/>
        <v>7.5</v>
      </c>
      <c r="I27" s="8">
        <f t="shared" si="18"/>
        <v>7.2272727272727275</v>
      </c>
      <c r="J27" s="8">
        <f t="shared" si="18"/>
        <v>8.090909090909092</v>
      </c>
      <c r="K27" s="8">
        <f t="shared" si="18"/>
        <v>7.590909090909091</v>
      </c>
      <c r="L27" s="8">
        <f t="shared" si="18"/>
        <v>7.5</v>
      </c>
      <c r="M27" s="8">
        <f t="shared" si="18"/>
        <v>7.181818181818182</v>
      </c>
      <c r="N27" s="8">
        <f t="shared" si="18"/>
        <v>7.619047619047619</v>
      </c>
    </row>
    <row r="28" spans="32:35" ht="12.75">
      <c r="AF28" t="s">
        <v>40</v>
      </c>
      <c r="AI28" t="s">
        <v>43</v>
      </c>
    </row>
    <row r="29" spans="5:35" ht="12.75">
      <c r="E29" t="s">
        <v>51</v>
      </c>
      <c r="AF29" s="71" t="s">
        <v>63</v>
      </c>
      <c r="AG29" s="58"/>
      <c r="AH29" s="59"/>
      <c r="AI29" t="s">
        <v>57</v>
      </c>
    </row>
    <row r="30" spans="5:35" ht="15.75">
      <c r="E30" s="66"/>
      <c r="F30" t="s">
        <v>48</v>
      </c>
      <c r="AF30" s="72" t="s">
        <v>64</v>
      </c>
      <c r="AG30" s="60"/>
      <c r="AH30" s="59"/>
      <c r="AI30" t="s">
        <v>44</v>
      </c>
    </row>
    <row r="31" spans="5:35" ht="15.75">
      <c r="E31" s="67"/>
      <c r="F31" t="s">
        <v>42</v>
      </c>
      <c r="AF31" s="73" t="s">
        <v>62</v>
      </c>
      <c r="AG31" s="61"/>
      <c r="AH31" s="59"/>
      <c r="AI31" t="s">
        <v>41</v>
      </c>
    </row>
    <row r="32" spans="5:35" ht="15.75">
      <c r="E32" s="68"/>
      <c r="F32" t="s">
        <v>49</v>
      </c>
      <c r="AF32" s="74">
        <v>70</v>
      </c>
      <c r="AG32" s="62"/>
      <c r="AH32" s="59"/>
      <c r="AI32" t="s">
        <v>45</v>
      </c>
    </row>
    <row r="33" spans="5:35" ht="15.75">
      <c r="E33" s="69"/>
      <c r="F33" t="s">
        <v>50</v>
      </c>
      <c r="AF33" s="75" t="s">
        <v>61</v>
      </c>
      <c r="AG33" s="63"/>
      <c r="AH33" s="59"/>
      <c r="AI33" t="s">
        <v>65</v>
      </c>
    </row>
    <row r="34" spans="5:35" ht="12.75">
      <c r="E34" s="70"/>
      <c r="AF34" s="76" t="s">
        <v>60</v>
      </c>
      <c r="AG34" s="64"/>
      <c r="AH34" s="59"/>
      <c r="AI34" t="s">
        <v>47</v>
      </c>
    </row>
    <row r="35" spans="32:35" ht="12.75">
      <c r="AF35" s="77">
        <v>100</v>
      </c>
      <c r="AG35" s="65"/>
      <c r="AH35" s="59"/>
      <c r="AI35" t="s">
        <v>46</v>
      </c>
    </row>
    <row r="37" ht="12.75">
      <c r="E37" t="s">
        <v>52</v>
      </c>
    </row>
    <row r="38" ht="12.75">
      <c r="E38" t="s">
        <v>66</v>
      </c>
    </row>
    <row r="39" ht="12.75">
      <c r="E39" t="s">
        <v>67</v>
      </c>
    </row>
    <row r="40" ht="12.75">
      <c r="E40" t="s">
        <v>55</v>
      </c>
    </row>
    <row r="41" ht="12.75">
      <c r="E41" t="s">
        <v>56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1"/>
  <sheetViews>
    <sheetView workbookViewId="0" topLeftCell="A1">
      <selection activeCell="D3" sqref="D3"/>
    </sheetView>
  </sheetViews>
  <sheetFormatPr defaultColWidth="9.140625" defaultRowHeight="12.75"/>
  <cols>
    <col min="1" max="3" width="2.57421875" style="0" customWidth="1"/>
    <col min="4" max="4" width="30.140625" style="0" customWidth="1"/>
    <col min="5" max="14" width="4.140625" style="0" customWidth="1"/>
    <col min="15" max="15" width="2.421875" style="0" customWidth="1"/>
    <col min="16" max="25" width="0.42578125" style="32" customWidth="1"/>
    <col min="26" max="27" width="0.42578125" style="5" customWidth="1"/>
    <col min="28" max="28" width="0.42578125" style="32" customWidth="1"/>
    <col min="29" max="29" width="0.42578125" style="33" customWidth="1"/>
    <col min="30" max="31" width="0.42578125" style="5" customWidth="1"/>
    <col min="32" max="32" width="5.28125" style="0" customWidth="1"/>
    <col min="33" max="33" width="1.57421875" style="0" customWidth="1"/>
    <col min="34" max="34" width="4.57421875" style="19" customWidth="1"/>
    <col min="35" max="35" width="55.140625" style="0" customWidth="1"/>
  </cols>
  <sheetData>
    <row r="1" spans="4:34" s="166" customFormat="1" ht="17.25" customHeight="1">
      <c r="D1" s="167" t="s">
        <v>68</v>
      </c>
      <c r="P1" s="168"/>
      <c r="Q1" s="168"/>
      <c r="R1" s="168"/>
      <c r="S1" s="168"/>
      <c r="T1" s="168"/>
      <c r="U1" s="168"/>
      <c r="V1" s="168"/>
      <c r="W1" s="168"/>
      <c r="X1" s="168"/>
      <c r="Y1" s="168"/>
      <c r="Z1" s="6"/>
      <c r="AA1" s="6"/>
      <c r="AB1" s="168"/>
      <c r="AC1" s="33"/>
      <c r="AD1" s="6"/>
      <c r="AE1" s="6"/>
      <c r="AH1" s="169"/>
    </row>
    <row r="2" spans="4:34" s="166" customFormat="1" ht="17.25" customHeight="1">
      <c r="D2" s="167" t="s">
        <v>69</v>
      </c>
      <c r="P2" s="168"/>
      <c r="Q2" s="168"/>
      <c r="R2" s="168"/>
      <c r="S2" s="168"/>
      <c r="T2" s="168"/>
      <c r="U2" s="168"/>
      <c r="V2" s="168"/>
      <c r="W2" s="168"/>
      <c r="X2" s="168"/>
      <c r="Y2" s="168"/>
      <c r="Z2" s="6"/>
      <c r="AA2" s="6"/>
      <c r="AB2" s="168"/>
      <c r="AC2" s="33"/>
      <c r="AD2" s="6"/>
      <c r="AE2" s="6"/>
      <c r="AH2" s="169"/>
    </row>
    <row r="4" spans="1:37" ht="13.5" thickBot="1">
      <c r="A4" s="83"/>
      <c r="B4" s="83"/>
      <c r="C4" s="83"/>
      <c r="D4" s="87"/>
      <c r="E4" s="87" t="s">
        <v>32</v>
      </c>
      <c r="F4" s="87"/>
      <c r="G4" s="87"/>
      <c r="H4" s="87"/>
      <c r="I4" s="87"/>
      <c r="J4" s="87"/>
      <c r="K4" s="87"/>
      <c r="L4" s="87"/>
      <c r="M4" s="87"/>
      <c r="N4" s="87"/>
      <c r="O4" s="87"/>
      <c r="P4" s="88"/>
      <c r="Q4" s="88"/>
      <c r="R4" s="88"/>
      <c r="S4" s="88"/>
      <c r="T4" s="88"/>
      <c r="U4" s="88"/>
      <c r="V4" s="88"/>
      <c r="W4" s="88"/>
      <c r="X4" s="88"/>
      <c r="Y4" s="88"/>
      <c r="Z4" s="89"/>
      <c r="AA4" s="89"/>
      <c r="AB4" s="88"/>
      <c r="AC4" s="90"/>
      <c r="AD4" s="89"/>
      <c r="AE4" s="89"/>
      <c r="AF4" s="87"/>
      <c r="AG4" s="87"/>
      <c r="AH4" s="91"/>
      <c r="AI4" s="87"/>
      <c r="AJ4" s="87"/>
      <c r="AK4" s="87"/>
    </row>
    <row r="5" spans="1:37" ht="13.5" thickBot="1">
      <c r="A5" s="83"/>
      <c r="B5" s="83"/>
      <c r="C5" s="83"/>
      <c r="D5" s="87"/>
      <c r="E5" s="92" t="s">
        <v>0</v>
      </c>
      <c r="F5" s="93" t="s">
        <v>1</v>
      </c>
      <c r="G5" s="93" t="s">
        <v>2</v>
      </c>
      <c r="H5" s="93" t="s">
        <v>3</v>
      </c>
      <c r="I5" s="93" t="s">
        <v>4</v>
      </c>
      <c r="J5" s="93" t="s">
        <v>5</v>
      </c>
      <c r="K5" s="93" t="s">
        <v>6</v>
      </c>
      <c r="L5" s="93" t="s">
        <v>7</v>
      </c>
      <c r="M5" s="93" t="s">
        <v>8</v>
      </c>
      <c r="N5" s="93" t="s">
        <v>9</v>
      </c>
      <c r="O5" s="87"/>
      <c r="P5" s="88"/>
      <c r="Q5" s="88"/>
      <c r="R5" s="88"/>
      <c r="S5" s="88"/>
      <c r="T5" s="88"/>
      <c r="U5" s="88"/>
      <c r="V5" s="88"/>
      <c r="W5" s="88"/>
      <c r="X5" s="88"/>
      <c r="Y5" s="88"/>
      <c r="Z5" s="89"/>
      <c r="AA5" s="89"/>
      <c r="AB5" s="88"/>
      <c r="AC5" s="90"/>
      <c r="AD5" s="89"/>
      <c r="AE5" s="89"/>
      <c r="AF5" s="87"/>
      <c r="AG5" s="87"/>
      <c r="AH5" s="91"/>
      <c r="AI5" s="87"/>
      <c r="AJ5" s="87"/>
      <c r="AK5" s="87"/>
    </row>
    <row r="6" spans="1:37" ht="15.75">
      <c r="A6" s="83"/>
      <c r="B6" s="83"/>
      <c r="C6" s="83"/>
      <c r="D6" s="94" t="s">
        <v>33</v>
      </c>
      <c r="E6" s="95">
        <v>6.5</v>
      </c>
      <c r="F6" s="95">
        <v>6.5</v>
      </c>
      <c r="G6" s="95">
        <v>6.5</v>
      </c>
      <c r="H6" s="95">
        <v>6.5</v>
      </c>
      <c r="I6" s="95">
        <v>6.5</v>
      </c>
      <c r="J6" s="95">
        <v>6.5</v>
      </c>
      <c r="K6" s="95">
        <v>6.5</v>
      </c>
      <c r="L6" s="95">
        <v>6.5</v>
      </c>
      <c r="M6" s="95">
        <v>6.5</v>
      </c>
      <c r="N6" s="95">
        <v>6.5</v>
      </c>
      <c r="O6" s="96"/>
      <c r="P6" s="97">
        <f>IF(E6="",0,1)</f>
        <v>1</v>
      </c>
      <c r="Q6" s="97">
        <f aca="true" t="shared" si="0" ref="Q6:Y6">IF(F6="",0,1)</f>
        <v>1</v>
      </c>
      <c r="R6" s="97">
        <f t="shared" si="0"/>
        <v>1</v>
      </c>
      <c r="S6" s="97">
        <f t="shared" si="0"/>
        <v>1</v>
      </c>
      <c r="T6" s="97">
        <f t="shared" si="0"/>
        <v>1</v>
      </c>
      <c r="U6" s="97">
        <f t="shared" si="0"/>
        <v>1</v>
      </c>
      <c r="V6" s="97">
        <f t="shared" si="0"/>
        <v>1</v>
      </c>
      <c r="W6" s="97">
        <f t="shared" si="0"/>
        <v>1</v>
      </c>
      <c r="X6" s="97">
        <f t="shared" si="0"/>
        <v>1</v>
      </c>
      <c r="Y6" s="97">
        <f t="shared" si="0"/>
        <v>1</v>
      </c>
      <c r="Z6" s="98"/>
      <c r="AA6" s="99">
        <f>SUM(E6:N6)</f>
        <v>65</v>
      </c>
      <c r="AB6" s="97">
        <f>SUM(P6:Y6)</f>
        <v>10</v>
      </c>
      <c r="AC6" s="100">
        <f>ROUND(((AA6/AB6)*10),0)</f>
        <v>65</v>
      </c>
      <c r="AD6" s="97">
        <f>AC6/5</f>
        <v>13</v>
      </c>
      <c r="AE6" s="101">
        <f>ROUND(AD6,0)</f>
        <v>13</v>
      </c>
      <c r="AF6" s="102">
        <f>AE6*5</f>
        <v>65</v>
      </c>
      <c r="AG6" s="103"/>
      <c r="AH6" s="104">
        <v>1</v>
      </c>
      <c r="AI6" s="105" t="s">
        <v>10</v>
      </c>
      <c r="AJ6" s="87"/>
      <c r="AK6" s="87"/>
    </row>
    <row r="7" spans="1:37" ht="15.75">
      <c r="A7" s="83"/>
      <c r="B7" s="83"/>
      <c r="C7" s="83"/>
      <c r="D7" s="94" t="s">
        <v>33</v>
      </c>
      <c r="E7" s="95">
        <v>5.5</v>
      </c>
      <c r="F7" s="95">
        <v>5.5</v>
      </c>
      <c r="G7" s="95">
        <v>5.5</v>
      </c>
      <c r="H7" s="95">
        <v>5.5</v>
      </c>
      <c r="I7" s="95">
        <v>5.5</v>
      </c>
      <c r="J7" s="95">
        <v>5.5</v>
      </c>
      <c r="K7" s="95">
        <v>5.5</v>
      </c>
      <c r="L7" s="95">
        <v>5.5</v>
      </c>
      <c r="M7" s="95">
        <v>5.5</v>
      </c>
      <c r="N7" s="95">
        <v>5.5</v>
      </c>
      <c r="O7" s="87"/>
      <c r="P7" s="106">
        <f aca="true" t="shared" si="1" ref="P7:P27">IF(E7="",0,1)</f>
        <v>1</v>
      </c>
      <c r="Q7" s="106">
        <f aca="true" t="shared" si="2" ref="Q7:Q27">IF(F7="",0,1)</f>
        <v>1</v>
      </c>
      <c r="R7" s="106">
        <f aca="true" t="shared" si="3" ref="R7:R27">IF(G7="",0,1)</f>
        <v>1</v>
      </c>
      <c r="S7" s="106">
        <f aca="true" t="shared" si="4" ref="S7:S27">IF(H7="",0,1)</f>
        <v>1</v>
      </c>
      <c r="T7" s="106">
        <f aca="true" t="shared" si="5" ref="T7:T27">IF(I7="",0,1)</f>
        <v>1</v>
      </c>
      <c r="U7" s="106">
        <f aca="true" t="shared" si="6" ref="U7:U27">IF(J7="",0,1)</f>
        <v>1</v>
      </c>
      <c r="V7" s="106">
        <f aca="true" t="shared" si="7" ref="V7:V27">IF(K7="",0,1)</f>
        <v>1</v>
      </c>
      <c r="W7" s="106">
        <f aca="true" t="shared" si="8" ref="W7:W27">IF(L7="",0,1)</f>
        <v>1</v>
      </c>
      <c r="X7" s="106">
        <f aca="true" t="shared" si="9" ref="X7:X27">IF(M7="",0,1)</f>
        <v>1</v>
      </c>
      <c r="Y7" s="106">
        <f aca="true" t="shared" si="10" ref="Y7:Y27">IF(N7="",0,1)</f>
        <v>1</v>
      </c>
      <c r="Z7" s="107"/>
      <c r="AA7" s="108">
        <f>SUM(E7:N7)</f>
        <v>55</v>
      </c>
      <c r="AB7" s="106">
        <f>SUM(P7:Y7)</f>
        <v>10</v>
      </c>
      <c r="AC7" s="109">
        <f>ROUND(((AA7/AB7)*10),0)</f>
        <v>55</v>
      </c>
      <c r="AD7" s="88">
        <f aca="true" t="shared" si="11" ref="AD7:AD27">AC7/5</f>
        <v>11</v>
      </c>
      <c r="AE7" s="88">
        <f aca="true" t="shared" si="12" ref="AE7:AE27">ROUND(AD7,0)</f>
        <v>11</v>
      </c>
      <c r="AF7" s="110">
        <f aca="true" t="shared" si="13" ref="AF7:AF27">AE7*5</f>
        <v>55</v>
      </c>
      <c r="AG7" s="111"/>
      <c r="AH7" s="104">
        <v>2</v>
      </c>
      <c r="AI7" s="105" t="s">
        <v>11</v>
      </c>
      <c r="AJ7" s="87"/>
      <c r="AK7" s="87"/>
    </row>
    <row r="8" spans="1:37" ht="16.5" thickBot="1">
      <c r="A8" s="83"/>
      <c r="B8" s="83"/>
      <c r="C8" s="83"/>
      <c r="D8" s="89" t="s">
        <v>34</v>
      </c>
      <c r="E8" s="112">
        <v>9</v>
      </c>
      <c r="F8" s="113">
        <v>7</v>
      </c>
      <c r="G8" s="114">
        <v>3</v>
      </c>
      <c r="H8" s="113">
        <v>8</v>
      </c>
      <c r="I8" s="114">
        <v>3</v>
      </c>
      <c r="J8" s="113">
        <v>8</v>
      </c>
      <c r="K8" s="115">
        <v>6</v>
      </c>
      <c r="L8" s="113">
        <v>7</v>
      </c>
      <c r="M8" s="113">
        <v>8</v>
      </c>
      <c r="N8" s="116">
        <v>8</v>
      </c>
      <c r="O8" s="96"/>
      <c r="P8" s="97">
        <f t="shared" si="1"/>
        <v>1</v>
      </c>
      <c r="Q8" s="97">
        <f t="shared" si="2"/>
        <v>1</v>
      </c>
      <c r="R8" s="97">
        <f t="shared" si="3"/>
        <v>1</v>
      </c>
      <c r="S8" s="97">
        <f t="shared" si="4"/>
        <v>1</v>
      </c>
      <c r="T8" s="97">
        <f t="shared" si="5"/>
        <v>1</v>
      </c>
      <c r="U8" s="97">
        <f t="shared" si="6"/>
        <v>1</v>
      </c>
      <c r="V8" s="97">
        <f t="shared" si="7"/>
        <v>1</v>
      </c>
      <c r="W8" s="97">
        <f t="shared" si="8"/>
        <v>1</v>
      </c>
      <c r="X8" s="97">
        <f t="shared" si="9"/>
        <v>1</v>
      </c>
      <c r="Y8" s="97">
        <f t="shared" si="10"/>
        <v>1</v>
      </c>
      <c r="Z8" s="98"/>
      <c r="AA8" s="99">
        <f>SUM(E8:N8)</f>
        <v>67</v>
      </c>
      <c r="AB8" s="97">
        <f>SUM(P8:Y8)</f>
        <v>10</v>
      </c>
      <c r="AC8" s="100">
        <f>ROUND(((AA8/AB8)*10),0)</f>
        <v>67</v>
      </c>
      <c r="AD8" s="97">
        <f t="shared" si="11"/>
        <v>13.4</v>
      </c>
      <c r="AE8" s="101">
        <f t="shared" si="12"/>
        <v>13</v>
      </c>
      <c r="AF8" s="102">
        <f t="shared" si="13"/>
        <v>65</v>
      </c>
      <c r="AG8" s="103"/>
      <c r="AH8" s="104">
        <v>3</v>
      </c>
      <c r="AI8" s="105" t="s">
        <v>12</v>
      </c>
      <c r="AJ8" s="87"/>
      <c r="AK8" s="87"/>
    </row>
    <row r="9" spans="1:37" ht="16.5" thickBot="1">
      <c r="A9" s="83"/>
      <c r="B9" s="83"/>
      <c r="C9" s="83"/>
      <c r="D9" s="89" t="s">
        <v>35</v>
      </c>
      <c r="E9" s="112">
        <v>9</v>
      </c>
      <c r="F9" s="115">
        <v>6</v>
      </c>
      <c r="G9" s="113">
        <v>8</v>
      </c>
      <c r="H9" s="117">
        <v>10</v>
      </c>
      <c r="I9" s="113">
        <v>7</v>
      </c>
      <c r="J9" s="114">
        <v>5</v>
      </c>
      <c r="K9" s="117">
        <v>10</v>
      </c>
      <c r="L9" s="117">
        <v>10</v>
      </c>
      <c r="M9" s="113">
        <v>7</v>
      </c>
      <c r="N9" s="118">
        <v>9</v>
      </c>
      <c r="O9" s="87"/>
      <c r="P9" s="106">
        <f t="shared" si="1"/>
        <v>1</v>
      </c>
      <c r="Q9" s="106">
        <f t="shared" si="2"/>
        <v>1</v>
      </c>
      <c r="R9" s="106">
        <f t="shared" si="3"/>
        <v>1</v>
      </c>
      <c r="S9" s="106">
        <f t="shared" si="4"/>
        <v>1</v>
      </c>
      <c r="T9" s="106">
        <f t="shared" si="5"/>
        <v>1</v>
      </c>
      <c r="U9" s="106">
        <f t="shared" si="6"/>
        <v>1</v>
      </c>
      <c r="V9" s="106">
        <f t="shared" si="7"/>
        <v>1</v>
      </c>
      <c r="W9" s="106">
        <f t="shared" si="8"/>
        <v>1</v>
      </c>
      <c r="X9" s="106">
        <f t="shared" si="9"/>
        <v>1</v>
      </c>
      <c r="Y9" s="106">
        <f t="shared" si="10"/>
        <v>1</v>
      </c>
      <c r="Z9" s="107"/>
      <c r="AA9" s="108">
        <f aca="true" t="shared" si="14" ref="AA9:AA27">SUM(E9:N9)</f>
        <v>81</v>
      </c>
      <c r="AB9" s="106">
        <f aca="true" t="shared" si="15" ref="AB9:AB27">SUM(P9:Y9)</f>
        <v>10</v>
      </c>
      <c r="AC9" s="109">
        <f aca="true" t="shared" si="16" ref="AC9:AC27">ROUND(((AA9/AB9)*10),0)</f>
        <v>81</v>
      </c>
      <c r="AD9" s="88">
        <f t="shared" si="11"/>
        <v>16.2</v>
      </c>
      <c r="AE9" s="88">
        <f t="shared" si="12"/>
        <v>16</v>
      </c>
      <c r="AF9" s="119">
        <f t="shared" si="13"/>
        <v>80</v>
      </c>
      <c r="AG9" s="120"/>
      <c r="AH9" s="104">
        <v>4</v>
      </c>
      <c r="AI9" s="105" t="s">
        <v>13</v>
      </c>
      <c r="AJ9" s="87"/>
      <c r="AK9" s="87"/>
    </row>
    <row r="10" spans="1:37" ht="16.5" thickBot="1">
      <c r="A10" s="83"/>
      <c r="B10" s="83"/>
      <c r="C10" s="83"/>
      <c r="D10" s="89"/>
      <c r="E10" s="112">
        <v>9</v>
      </c>
      <c r="F10" s="113">
        <v>8</v>
      </c>
      <c r="G10" s="118">
        <v>9</v>
      </c>
      <c r="H10" s="113">
        <v>7</v>
      </c>
      <c r="I10" s="113">
        <v>6</v>
      </c>
      <c r="J10" s="118">
        <v>9</v>
      </c>
      <c r="K10" s="118">
        <v>9</v>
      </c>
      <c r="L10" s="113">
        <v>7</v>
      </c>
      <c r="M10" s="113">
        <v>7</v>
      </c>
      <c r="N10" s="116">
        <v>8</v>
      </c>
      <c r="O10" s="96"/>
      <c r="P10" s="97">
        <f t="shared" si="1"/>
        <v>1</v>
      </c>
      <c r="Q10" s="97">
        <f t="shared" si="2"/>
        <v>1</v>
      </c>
      <c r="R10" s="97">
        <f t="shared" si="3"/>
        <v>1</v>
      </c>
      <c r="S10" s="97">
        <f t="shared" si="4"/>
        <v>1</v>
      </c>
      <c r="T10" s="97">
        <f t="shared" si="5"/>
        <v>1</v>
      </c>
      <c r="U10" s="97">
        <f t="shared" si="6"/>
        <v>1</v>
      </c>
      <c r="V10" s="97">
        <f t="shared" si="7"/>
        <v>1</v>
      </c>
      <c r="W10" s="97">
        <f t="shared" si="8"/>
        <v>1</v>
      </c>
      <c r="X10" s="97">
        <f t="shared" si="9"/>
        <v>1</v>
      </c>
      <c r="Y10" s="97">
        <f t="shared" si="10"/>
        <v>1</v>
      </c>
      <c r="Z10" s="98"/>
      <c r="AA10" s="99">
        <f t="shared" si="14"/>
        <v>79</v>
      </c>
      <c r="AB10" s="97">
        <f t="shared" si="15"/>
        <v>10</v>
      </c>
      <c r="AC10" s="100">
        <f t="shared" si="16"/>
        <v>79</v>
      </c>
      <c r="AD10" s="97">
        <f t="shared" si="11"/>
        <v>15.8</v>
      </c>
      <c r="AE10" s="101">
        <f t="shared" si="12"/>
        <v>16</v>
      </c>
      <c r="AF10" s="119">
        <f t="shared" si="13"/>
        <v>80</v>
      </c>
      <c r="AG10" s="120"/>
      <c r="AH10" s="104">
        <v>5</v>
      </c>
      <c r="AI10" s="105" t="s">
        <v>14</v>
      </c>
      <c r="AJ10" s="87"/>
      <c r="AK10" s="87"/>
    </row>
    <row r="11" spans="1:37" ht="16.5" thickBot="1">
      <c r="A11" s="83"/>
      <c r="B11" s="83"/>
      <c r="C11" s="83"/>
      <c r="D11" s="89" t="s">
        <v>36</v>
      </c>
      <c r="E11" s="121">
        <v>8</v>
      </c>
      <c r="F11" s="113">
        <v>8</v>
      </c>
      <c r="G11" s="118">
        <v>9</v>
      </c>
      <c r="H11" s="118">
        <v>9</v>
      </c>
      <c r="I11" s="113">
        <v>8</v>
      </c>
      <c r="J11" s="117">
        <v>10</v>
      </c>
      <c r="K11" s="115">
        <v>6</v>
      </c>
      <c r="L11" s="115">
        <v>6</v>
      </c>
      <c r="M11" s="113">
        <v>7</v>
      </c>
      <c r="N11" s="115">
        <v>6</v>
      </c>
      <c r="O11" s="87"/>
      <c r="P11" s="106">
        <f t="shared" si="1"/>
        <v>1</v>
      </c>
      <c r="Q11" s="106">
        <f t="shared" si="2"/>
        <v>1</v>
      </c>
      <c r="R11" s="106">
        <f t="shared" si="3"/>
        <v>1</v>
      </c>
      <c r="S11" s="106">
        <f t="shared" si="4"/>
        <v>1</v>
      </c>
      <c r="T11" s="106">
        <f t="shared" si="5"/>
        <v>1</v>
      </c>
      <c r="U11" s="106">
        <f t="shared" si="6"/>
        <v>1</v>
      </c>
      <c r="V11" s="106">
        <f t="shared" si="7"/>
        <v>1</v>
      </c>
      <c r="W11" s="106">
        <f t="shared" si="8"/>
        <v>1</v>
      </c>
      <c r="X11" s="106">
        <f t="shared" si="9"/>
        <v>1</v>
      </c>
      <c r="Y11" s="106">
        <f t="shared" si="10"/>
        <v>1</v>
      </c>
      <c r="Z11" s="107"/>
      <c r="AA11" s="108">
        <f t="shared" si="14"/>
        <v>77</v>
      </c>
      <c r="AB11" s="106">
        <f t="shared" si="15"/>
        <v>10</v>
      </c>
      <c r="AC11" s="109">
        <f t="shared" si="16"/>
        <v>77</v>
      </c>
      <c r="AD11" s="88">
        <f t="shared" si="11"/>
        <v>15.4</v>
      </c>
      <c r="AE11" s="88">
        <f t="shared" si="12"/>
        <v>15</v>
      </c>
      <c r="AF11" s="119">
        <f t="shared" si="13"/>
        <v>75</v>
      </c>
      <c r="AG11" s="120"/>
      <c r="AH11" s="104">
        <v>6</v>
      </c>
      <c r="AI11" s="105" t="s">
        <v>15</v>
      </c>
      <c r="AJ11" s="87"/>
      <c r="AK11" s="87"/>
    </row>
    <row r="12" spans="1:37" ht="16.5" thickBot="1">
      <c r="A12" s="83"/>
      <c r="B12" s="83"/>
      <c r="C12" s="83"/>
      <c r="D12" s="89" t="s">
        <v>39</v>
      </c>
      <c r="E12" s="122">
        <v>4</v>
      </c>
      <c r="F12" s="113">
        <v>5</v>
      </c>
      <c r="G12" s="115">
        <v>6</v>
      </c>
      <c r="H12" s="114">
        <v>4</v>
      </c>
      <c r="I12" s="114">
        <v>5</v>
      </c>
      <c r="J12" s="114">
        <v>3</v>
      </c>
      <c r="K12" s="114">
        <v>4</v>
      </c>
      <c r="L12" s="114">
        <v>5</v>
      </c>
      <c r="M12" s="114">
        <v>4</v>
      </c>
      <c r="N12" s="123">
        <v>5</v>
      </c>
      <c r="O12" s="96"/>
      <c r="P12" s="97">
        <f t="shared" si="1"/>
        <v>1</v>
      </c>
      <c r="Q12" s="97">
        <f t="shared" si="2"/>
        <v>1</v>
      </c>
      <c r="R12" s="97">
        <f t="shared" si="3"/>
        <v>1</v>
      </c>
      <c r="S12" s="97">
        <f t="shared" si="4"/>
        <v>1</v>
      </c>
      <c r="T12" s="97">
        <f t="shared" si="5"/>
        <v>1</v>
      </c>
      <c r="U12" s="97">
        <f t="shared" si="6"/>
        <v>1</v>
      </c>
      <c r="V12" s="97">
        <f t="shared" si="7"/>
        <v>1</v>
      </c>
      <c r="W12" s="97">
        <f t="shared" si="8"/>
        <v>1</v>
      </c>
      <c r="X12" s="97">
        <f t="shared" si="9"/>
        <v>1</v>
      </c>
      <c r="Y12" s="97">
        <f t="shared" si="10"/>
        <v>1</v>
      </c>
      <c r="Z12" s="98"/>
      <c r="AA12" s="99">
        <f t="shared" si="14"/>
        <v>45</v>
      </c>
      <c r="AB12" s="97">
        <f t="shared" si="15"/>
        <v>10</v>
      </c>
      <c r="AC12" s="100">
        <f t="shared" si="16"/>
        <v>45</v>
      </c>
      <c r="AD12" s="97">
        <f t="shared" si="11"/>
        <v>9</v>
      </c>
      <c r="AE12" s="101">
        <f t="shared" si="12"/>
        <v>9</v>
      </c>
      <c r="AF12" s="124">
        <f t="shared" si="13"/>
        <v>45</v>
      </c>
      <c r="AG12" s="125"/>
      <c r="AH12" s="104">
        <v>7</v>
      </c>
      <c r="AI12" s="105" t="s">
        <v>16</v>
      </c>
      <c r="AJ12" s="87"/>
      <c r="AK12" s="87"/>
    </row>
    <row r="13" spans="1:37" ht="16.5" thickBot="1">
      <c r="A13" s="83"/>
      <c r="B13" s="83"/>
      <c r="C13" s="83"/>
      <c r="D13" s="89"/>
      <c r="E13" s="121">
        <v>8</v>
      </c>
      <c r="F13" s="113">
        <v>8</v>
      </c>
      <c r="G13" s="117">
        <v>10</v>
      </c>
      <c r="H13" s="117">
        <v>10</v>
      </c>
      <c r="I13" s="117">
        <v>10</v>
      </c>
      <c r="J13" s="117">
        <v>10</v>
      </c>
      <c r="K13" s="118">
        <v>9</v>
      </c>
      <c r="L13" s="113">
        <v>7</v>
      </c>
      <c r="M13" s="117">
        <v>10</v>
      </c>
      <c r="N13" s="118">
        <v>9</v>
      </c>
      <c r="O13" s="87"/>
      <c r="P13" s="106">
        <f t="shared" si="1"/>
        <v>1</v>
      </c>
      <c r="Q13" s="106">
        <f t="shared" si="2"/>
        <v>1</v>
      </c>
      <c r="R13" s="106">
        <f t="shared" si="3"/>
        <v>1</v>
      </c>
      <c r="S13" s="106">
        <f t="shared" si="4"/>
        <v>1</v>
      </c>
      <c r="T13" s="106">
        <f t="shared" si="5"/>
        <v>1</v>
      </c>
      <c r="U13" s="106">
        <f t="shared" si="6"/>
        <v>1</v>
      </c>
      <c r="V13" s="106">
        <f t="shared" si="7"/>
        <v>1</v>
      </c>
      <c r="W13" s="106">
        <f t="shared" si="8"/>
        <v>1</v>
      </c>
      <c r="X13" s="106">
        <f t="shared" si="9"/>
        <v>1</v>
      </c>
      <c r="Y13" s="106">
        <f t="shared" si="10"/>
        <v>1</v>
      </c>
      <c r="Z13" s="107"/>
      <c r="AA13" s="108">
        <f t="shared" si="14"/>
        <v>91</v>
      </c>
      <c r="AB13" s="106">
        <f t="shared" si="15"/>
        <v>10</v>
      </c>
      <c r="AC13" s="109">
        <f t="shared" si="16"/>
        <v>91</v>
      </c>
      <c r="AD13" s="88">
        <f t="shared" si="11"/>
        <v>18.2</v>
      </c>
      <c r="AE13" s="88">
        <f t="shared" si="12"/>
        <v>18</v>
      </c>
      <c r="AF13" s="126">
        <f t="shared" si="13"/>
        <v>90</v>
      </c>
      <c r="AG13" s="127"/>
      <c r="AH13" s="104">
        <v>8</v>
      </c>
      <c r="AI13" s="105" t="s">
        <v>17</v>
      </c>
      <c r="AJ13" s="87"/>
      <c r="AK13" s="87"/>
    </row>
    <row r="14" spans="1:37" ht="16.5" thickBot="1">
      <c r="A14" s="83"/>
      <c r="B14" s="83"/>
      <c r="C14" s="83"/>
      <c r="D14" s="89"/>
      <c r="E14" s="112">
        <v>9</v>
      </c>
      <c r="F14" s="117">
        <v>10</v>
      </c>
      <c r="G14" s="117">
        <v>10</v>
      </c>
      <c r="H14" s="117">
        <v>10</v>
      </c>
      <c r="I14" s="117">
        <v>10</v>
      </c>
      <c r="J14" s="117">
        <v>10</v>
      </c>
      <c r="K14" s="117">
        <v>10</v>
      </c>
      <c r="L14" s="117">
        <v>10</v>
      </c>
      <c r="M14" s="117">
        <v>10</v>
      </c>
      <c r="N14" s="128">
        <v>10</v>
      </c>
      <c r="O14" s="96"/>
      <c r="P14" s="97">
        <f t="shared" si="1"/>
        <v>1</v>
      </c>
      <c r="Q14" s="97">
        <f t="shared" si="2"/>
        <v>1</v>
      </c>
      <c r="R14" s="97">
        <f t="shared" si="3"/>
        <v>1</v>
      </c>
      <c r="S14" s="97">
        <f t="shared" si="4"/>
        <v>1</v>
      </c>
      <c r="T14" s="97">
        <f t="shared" si="5"/>
        <v>1</v>
      </c>
      <c r="U14" s="97">
        <f t="shared" si="6"/>
        <v>1</v>
      </c>
      <c r="V14" s="97">
        <f t="shared" si="7"/>
        <v>1</v>
      </c>
      <c r="W14" s="97">
        <f t="shared" si="8"/>
        <v>1</v>
      </c>
      <c r="X14" s="97">
        <f t="shared" si="9"/>
        <v>1</v>
      </c>
      <c r="Y14" s="97">
        <f t="shared" si="10"/>
        <v>1</v>
      </c>
      <c r="Z14" s="98"/>
      <c r="AA14" s="99">
        <f t="shared" si="14"/>
        <v>99</v>
      </c>
      <c r="AB14" s="97">
        <f t="shared" si="15"/>
        <v>10</v>
      </c>
      <c r="AC14" s="100">
        <f t="shared" si="16"/>
        <v>99</v>
      </c>
      <c r="AD14" s="97">
        <f t="shared" si="11"/>
        <v>19.8</v>
      </c>
      <c r="AE14" s="101">
        <f t="shared" si="12"/>
        <v>20</v>
      </c>
      <c r="AF14" s="129">
        <f t="shared" si="13"/>
        <v>100</v>
      </c>
      <c r="AG14" s="130"/>
      <c r="AH14" s="104">
        <v>9</v>
      </c>
      <c r="AI14" s="105" t="s">
        <v>18</v>
      </c>
      <c r="AJ14" s="87"/>
      <c r="AK14" s="87"/>
    </row>
    <row r="15" spans="1:37" ht="16.5" thickBot="1">
      <c r="A15" s="83"/>
      <c r="B15" s="83"/>
      <c r="C15" s="83"/>
      <c r="D15" s="89"/>
      <c r="E15" s="131">
        <v>5</v>
      </c>
      <c r="F15" s="113">
        <v>8</v>
      </c>
      <c r="G15" s="117">
        <v>10</v>
      </c>
      <c r="H15" s="117">
        <v>10</v>
      </c>
      <c r="I15" s="117">
        <v>10</v>
      </c>
      <c r="J15" s="117">
        <v>10</v>
      </c>
      <c r="K15" s="118">
        <v>9</v>
      </c>
      <c r="L15" s="113">
        <v>8</v>
      </c>
      <c r="M15" s="117">
        <v>9</v>
      </c>
      <c r="N15" s="117">
        <v>10</v>
      </c>
      <c r="O15" s="87"/>
      <c r="P15" s="106">
        <f t="shared" si="1"/>
        <v>1</v>
      </c>
      <c r="Q15" s="106">
        <f t="shared" si="2"/>
        <v>1</v>
      </c>
      <c r="R15" s="106">
        <f t="shared" si="3"/>
        <v>1</v>
      </c>
      <c r="S15" s="106">
        <f t="shared" si="4"/>
        <v>1</v>
      </c>
      <c r="T15" s="106">
        <f t="shared" si="5"/>
        <v>1</v>
      </c>
      <c r="U15" s="106">
        <f t="shared" si="6"/>
        <v>1</v>
      </c>
      <c r="V15" s="106">
        <f t="shared" si="7"/>
        <v>1</v>
      </c>
      <c r="W15" s="106">
        <f t="shared" si="8"/>
        <v>1</v>
      </c>
      <c r="X15" s="106">
        <f t="shared" si="9"/>
        <v>1</v>
      </c>
      <c r="Y15" s="106">
        <f t="shared" si="10"/>
        <v>1</v>
      </c>
      <c r="Z15" s="107"/>
      <c r="AA15" s="108">
        <f t="shared" si="14"/>
        <v>89</v>
      </c>
      <c r="AB15" s="106">
        <f t="shared" si="15"/>
        <v>10</v>
      </c>
      <c r="AC15" s="109">
        <f t="shared" si="16"/>
        <v>89</v>
      </c>
      <c r="AD15" s="97">
        <f t="shared" si="11"/>
        <v>17.8</v>
      </c>
      <c r="AE15" s="101">
        <f t="shared" si="12"/>
        <v>18</v>
      </c>
      <c r="AF15" s="126">
        <f t="shared" si="13"/>
        <v>90</v>
      </c>
      <c r="AG15" s="127"/>
      <c r="AH15" s="104">
        <v>10</v>
      </c>
      <c r="AI15" s="105" t="s">
        <v>19</v>
      </c>
      <c r="AJ15" s="87"/>
      <c r="AK15" s="87"/>
    </row>
    <row r="16" spans="1:37" ht="16.5" thickBot="1">
      <c r="A16" s="83"/>
      <c r="B16" s="83"/>
      <c r="C16" s="83"/>
      <c r="D16" s="89"/>
      <c r="E16" s="117">
        <v>10</v>
      </c>
      <c r="F16" s="117">
        <v>10</v>
      </c>
      <c r="G16" s="113"/>
      <c r="H16" s="117">
        <v>10</v>
      </c>
      <c r="I16" s="117">
        <v>10</v>
      </c>
      <c r="J16" s="117">
        <v>10</v>
      </c>
      <c r="K16" s="117">
        <v>10</v>
      </c>
      <c r="L16" s="117">
        <v>10</v>
      </c>
      <c r="M16" s="117">
        <v>10</v>
      </c>
      <c r="N16" s="128">
        <v>10</v>
      </c>
      <c r="O16" s="96"/>
      <c r="P16" s="97">
        <f t="shared" si="1"/>
        <v>1</v>
      </c>
      <c r="Q16" s="97">
        <f t="shared" si="2"/>
        <v>1</v>
      </c>
      <c r="R16" s="97">
        <f t="shared" si="3"/>
        <v>0</v>
      </c>
      <c r="S16" s="97">
        <f t="shared" si="4"/>
        <v>1</v>
      </c>
      <c r="T16" s="97">
        <f t="shared" si="5"/>
        <v>1</v>
      </c>
      <c r="U16" s="97">
        <f t="shared" si="6"/>
        <v>1</v>
      </c>
      <c r="V16" s="97">
        <f t="shared" si="7"/>
        <v>1</v>
      </c>
      <c r="W16" s="97">
        <f t="shared" si="8"/>
        <v>1</v>
      </c>
      <c r="X16" s="97">
        <f t="shared" si="9"/>
        <v>1</v>
      </c>
      <c r="Y16" s="97">
        <f t="shared" si="10"/>
        <v>1</v>
      </c>
      <c r="Z16" s="98"/>
      <c r="AA16" s="99">
        <f t="shared" si="14"/>
        <v>90</v>
      </c>
      <c r="AB16" s="97">
        <f t="shared" si="15"/>
        <v>9</v>
      </c>
      <c r="AC16" s="100">
        <f t="shared" si="16"/>
        <v>100</v>
      </c>
      <c r="AD16" s="97">
        <f t="shared" si="11"/>
        <v>20</v>
      </c>
      <c r="AE16" s="101">
        <f t="shared" si="12"/>
        <v>20</v>
      </c>
      <c r="AF16" s="129">
        <f t="shared" si="13"/>
        <v>100</v>
      </c>
      <c r="AG16" s="130"/>
      <c r="AH16" s="104">
        <v>11</v>
      </c>
      <c r="AI16" s="105" t="s">
        <v>20</v>
      </c>
      <c r="AJ16" s="87"/>
      <c r="AK16" s="87"/>
    </row>
    <row r="17" spans="1:37" ht="16.5" thickBot="1">
      <c r="A17" s="83"/>
      <c r="B17" s="83"/>
      <c r="C17" s="83"/>
      <c r="D17" s="89" t="s">
        <v>34</v>
      </c>
      <c r="E17" s="122">
        <v>3</v>
      </c>
      <c r="F17" s="117">
        <v>10</v>
      </c>
      <c r="G17" s="113"/>
      <c r="H17" s="131">
        <v>5</v>
      </c>
      <c r="I17" s="117">
        <v>10</v>
      </c>
      <c r="J17" s="118">
        <v>9</v>
      </c>
      <c r="K17" s="113">
        <v>7</v>
      </c>
      <c r="L17" s="117">
        <v>10</v>
      </c>
      <c r="M17" s="114">
        <v>5</v>
      </c>
      <c r="N17" s="114">
        <v>5</v>
      </c>
      <c r="O17" s="87"/>
      <c r="P17" s="106">
        <f t="shared" si="1"/>
        <v>1</v>
      </c>
      <c r="Q17" s="106">
        <f t="shared" si="2"/>
        <v>1</v>
      </c>
      <c r="R17" s="106">
        <f t="shared" si="3"/>
        <v>0</v>
      </c>
      <c r="S17" s="106">
        <f t="shared" si="4"/>
        <v>1</v>
      </c>
      <c r="T17" s="106">
        <f t="shared" si="5"/>
        <v>1</v>
      </c>
      <c r="U17" s="106">
        <f t="shared" si="6"/>
        <v>1</v>
      </c>
      <c r="V17" s="106">
        <f t="shared" si="7"/>
        <v>1</v>
      </c>
      <c r="W17" s="106">
        <f t="shared" si="8"/>
        <v>1</v>
      </c>
      <c r="X17" s="106">
        <f t="shared" si="9"/>
        <v>1</v>
      </c>
      <c r="Y17" s="106">
        <f t="shared" si="10"/>
        <v>1</v>
      </c>
      <c r="Z17" s="107"/>
      <c r="AA17" s="108">
        <f t="shared" si="14"/>
        <v>64</v>
      </c>
      <c r="AB17" s="106">
        <f t="shared" si="15"/>
        <v>9</v>
      </c>
      <c r="AC17" s="109">
        <f t="shared" si="16"/>
        <v>71</v>
      </c>
      <c r="AD17" s="88">
        <f t="shared" si="11"/>
        <v>14.2</v>
      </c>
      <c r="AE17" s="88">
        <f t="shared" si="12"/>
        <v>14</v>
      </c>
      <c r="AF17" s="132">
        <f t="shared" si="13"/>
        <v>70</v>
      </c>
      <c r="AG17" s="133"/>
      <c r="AH17" s="104">
        <v>12</v>
      </c>
      <c r="AI17" s="105" t="s">
        <v>21</v>
      </c>
      <c r="AJ17" s="87"/>
      <c r="AK17" s="87"/>
    </row>
    <row r="18" spans="1:37" ht="16.5" thickBot="1">
      <c r="A18" s="83"/>
      <c r="B18" s="83"/>
      <c r="C18" s="83"/>
      <c r="D18" s="89"/>
      <c r="E18" s="121">
        <v>7</v>
      </c>
      <c r="F18" s="118">
        <v>9</v>
      </c>
      <c r="G18" s="113"/>
      <c r="H18" s="113">
        <v>8</v>
      </c>
      <c r="I18" s="113">
        <v>8</v>
      </c>
      <c r="J18" s="117">
        <v>10</v>
      </c>
      <c r="K18" s="118">
        <v>9</v>
      </c>
      <c r="L18" s="113">
        <v>7</v>
      </c>
      <c r="M18" s="115">
        <v>6</v>
      </c>
      <c r="N18" s="128">
        <v>10</v>
      </c>
      <c r="O18" s="96"/>
      <c r="P18" s="97">
        <f t="shared" si="1"/>
        <v>1</v>
      </c>
      <c r="Q18" s="97">
        <f t="shared" si="2"/>
        <v>1</v>
      </c>
      <c r="R18" s="97">
        <f t="shared" si="3"/>
        <v>0</v>
      </c>
      <c r="S18" s="97">
        <f t="shared" si="4"/>
        <v>1</v>
      </c>
      <c r="T18" s="97">
        <f t="shared" si="5"/>
        <v>1</v>
      </c>
      <c r="U18" s="97">
        <f t="shared" si="6"/>
        <v>1</v>
      </c>
      <c r="V18" s="97">
        <f t="shared" si="7"/>
        <v>1</v>
      </c>
      <c r="W18" s="97">
        <f t="shared" si="8"/>
        <v>1</v>
      </c>
      <c r="X18" s="97">
        <f t="shared" si="9"/>
        <v>1</v>
      </c>
      <c r="Y18" s="97">
        <f t="shared" si="10"/>
        <v>1</v>
      </c>
      <c r="Z18" s="98"/>
      <c r="AA18" s="99">
        <f t="shared" si="14"/>
        <v>74</v>
      </c>
      <c r="AB18" s="97">
        <f t="shared" si="15"/>
        <v>9</v>
      </c>
      <c r="AC18" s="100">
        <f t="shared" si="16"/>
        <v>82</v>
      </c>
      <c r="AD18" s="97">
        <f t="shared" si="11"/>
        <v>16.4</v>
      </c>
      <c r="AE18" s="101">
        <f t="shared" si="12"/>
        <v>16</v>
      </c>
      <c r="AF18" s="119">
        <f t="shared" si="13"/>
        <v>80</v>
      </c>
      <c r="AG18" s="120"/>
      <c r="AH18" s="104">
        <v>13</v>
      </c>
      <c r="AI18" s="105" t="s">
        <v>22</v>
      </c>
      <c r="AJ18" s="87"/>
      <c r="AK18" s="87"/>
    </row>
    <row r="19" spans="1:37" ht="16.5" thickBot="1">
      <c r="A19" s="83"/>
      <c r="B19" s="83"/>
      <c r="C19" s="83"/>
      <c r="D19" s="89"/>
      <c r="E19" s="121">
        <v>7</v>
      </c>
      <c r="F19" s="118">
        <v>9</v>
      </c>
      <c r="G19" s="113"/>
      <c r="H19" s="117">
        <v>10</v>
      </c>
      <c r="I19" s="118">
        <v>9</v>
      </c>
      <c r="J19" s="113">
        <v>8</v>
      </c>
      <c r="K19" s="117">
        <v>10</v>
      </c>
      <c r="L19" s="118">
        <v>9</v>
      </c>
      <c r="M19" s="117">
        <v>10</v>
      </c>
      <c r="N19" s="118">
        <v>9</v>
      </c>
      <c r="O19" s="134"/>
      <c r="P19" s="97">
        <f t="shared" si="1"/>
        <v>1</v>
      </c>
      <c r="Q19" s="97">
        <f t="shared" si="2"/>
        <v>1</v>
      </c>
      <c r="R19" s="97">
        <f t="shared" si="3"/>
        <v>0</v>
      </c>
      <c r="S19" s="97">
        <f t="shared" si="4"/>
        <v>1</v>
      </c>
      <c r="T19" s="97">
        <f t="shared" si="5"/>
        <v>1</v>
      </c>
      <c r="U19" s="97">
        <f t="shared" si="6"/>
        <v>1</v>
      </c>
      <c r="V19" s="97">
        <f t="shared" si="7"/>
        <v>1</v>
      </c>
      <c r="W19" s="97">
        <f t="shared" si="8"/>
        <v>1</v>
      </c>
      <c r="X19" s="97">
        <f t="shared" si="9"/>
        <v>1</v>
      </c>
      <c r="Y19" s="97">
        <f t="shared" si="10"/>
        <v>1</v>
      </c>
      <c r="Z19" s="98"/>
      <c r="AA19" s="99">
        <f t="shared" si="14"/>
        <v>81</v>
      </c>
      <c r="AB19" s="97">
        <f t="shared" si="15"/>
        <v>9</v>
      </c>
      <c r="AC19" s="100">
        <f t="shared" si="16"/>
        <v>90</v>
      </c>
      <c r="AD19" s="97">
        <f t="shared" si="11"/>
        <v>18</v>
      </c>
      <c r="AE19" s="101">
        <f t="shared" si="12"/>
        <v>18</v>
      </c>
      <c r="AF19" s="126">
        <f t="shared" si="13"/>
        <v>90</v>
      </c>
      <c r="AG19" s="127"/>
      <c r="AH19" s="104">
        <v>14</v>
      </c>
      <c r="AI19" s="105" t="s">
        <v>23</v>
      </c>
      <c r="AJ19" s="87"/>
      <c r="AK19" s="87"/>
    </row>
    <row r="20" spans="1:37" ht="16.5" thickBot="1">
      <c r="A20" s="83"/>
      <c r="B20" s="83"/>
      <c r="C20" s="83"/>
      <c r="D20" s="89"/>
      <c r="E20" s="121">
        <v>8</v>
      </c>
      <c r="F20" s="113">
        <v>7</v>
      </c>
      <c r="G20" s="113"/>
      <c r="H20" s="113">
        <v>6</v>
      </c>
      <c r="I20" s="113">
        <v>8</v>
      </c>
      <c r="J20" s="117">
        <v>10</v>
      </c>
      <c r="K20" s="118">
        <v>9</v>
      </c>
      <c r="L20" s="118">
        <v>9</v>
      </c>
      <c r="M20" s="113">
        <v>8</v>
      </c>
      <c r="N20" s="113">
        <v>8</v>
      </c>
      <c r="O20" s="134"/>
      <c r="P20" s="97">
        <f t="shared" si="1"/>
        <v>1</v>
      </c>
      <c r="Q20" s="97">
        <f t="shared" si="2"/>
        <v>1</v>
      </c>
      <c r="R20" s="97">
        <f t="shared" si="3"/>
        <v>0</v>
      </c>
      <c r="S20" s="97">
        <f t="shared" si="4"/>
        <v>1</v>
      </c>
      <c r="T20" s="97">
        <f t="shared" si="5"/>
        <v>1</v>
      </c>
      <c r="U20" s="97">
        <f t="shared" si="6"/>
        <v>1</v>
      </c>
      <c r="V20" s="97">
        <f t="shared" si="7"/>
        <v>1</v>
      </c>
      <c r="W20" s="97">
        <f t="shared" si="8"/>
        <v>1</v>
      </c>
      <c r="X20" s="97">
        <f t="shared" si="9"/>
        <v>1</v>
      </c>
      <c r="Y20" s="97">
        <f t="shared" si="10"/>
        <v>1</v>
      </c>
      <c r="Z20" s="98"/>
      <c r="AA20" s="99">
        <f t="shared" si="14"/>
        <v>73</v>
      </c>
      <c r="AB20" s="97">
        <f t="shared" si="15"/>
        <v>9</v>
      </c>
      <c r="AC20" s="100">
        <f t="shared" si="16"/>
        <v>81</v>
      </c>
      <c r="AD20" s="97">
        <f t="shared" si="11"/>
        <v>16.2</v>
      </c>
      <c r="AE20" s="101">
        <f t="shared" si="12"/>
        <v>16</v>
      </c>
      <c r="AF20" s="119">
        <f t="shared" si="13"/>
        <v>80</v>
      </c>
      <c r="AG20" s="120"/>
      <c r="AH20" s="104">
        <v>15</v>
      </c>
      <c r="AI20" s="105" t="s">
        <v>24</v>
      </c>
      <c r="AJ20" s="87"/>
      <c r="AK20" s="87"/>
    </row>
    <row r="21" spans="1:37" ht="16.5" thickBot="1">
      <c r="A21" s="83"/>
      <c r="B21" s="83"/>
      <c r="C21" s="83"/>
      <c r="D21" s="89" t="s">
        <v>38</v>
      </c>
      <c r="E21" s="121">
        <v>7</v>
      </c>
      <c r="F21" s="114">
        <v>5</v>
      </c>
      <c r="G21" s="113"/>
      <c r="H21" s="113">
        <v>7</v>
      </c>
      <c r="I21" s="113">
        <v>6</v>
      </c>
      <c r="J21" s="113">
        <v>8</v>
      </c>
      <c r="K21" s="113">
        <v>8</v>
      </c>
      <c r="L21" s="117">
        <v>10</v>
      </c>
      <c r="M21" s="113">
        <v>7</v>
      </c>
      <c r="N21" s="113">
        <v>8</v>
      </c>
      <c r="O21" s="134"/>
      <c r="P21" s="97">
        <f t="shared" si="1"/>
        <v>1</v>
      </c>
      <c r="Q21" s="97">
        <f t="shared" si="2"/>
        <v>1</v>
      </c>
      <c r="R21" s="97">
        <f t="shared" si="3"/>
        <v>0</v>
      </c>
      <c r="S21" s="97">
        <f t="shared" si="4"/>
        <v>1</v>
      </c>
      <c r="T21" s="97">
        <f t="shared" si="5"/>
        <v>1</v>
      </c>
      <c r="U21" s="97">
        <f t="shared" si="6"/>
        <v>1</v>
      </c>
      <c r="V21" s="97">
        <f t="shared" si="7"/>
        <v>1</v>
      </c>
      <c r="W21" s="97">
        <f t="shared" si="8"/>
        <v>1</v>
      </c>
      <c r="X21" s="97">
        <f t="shared" si="9"/>
        <v>1</v>
      </c>
      <c r="Y21" s="97">
        <f t="shared" si="10"/>
        <v>1</v>
      </c>
      <c r="Z21" s="98"/>
      <c r="AA21" s="99">
        <f t="shared" si="14"/>
        <v>66</v>
      </c>
      <c r="AB21" s="97">
        <f t="shared" si="15"/>
        <v>9</v>
      </c>
      <c r="AC21" s="100">
        <f t="shared" si="16"/>
        <v>73</v>
      </c>
      <c r="AD21" s="97">
        <f t="shared" si="11"/>
        <v>14.6</v>
      </c>
      <c r="AE21" s="101">
        <f t="shared" si="12"/>
        <v>15</v>
      </c>
      <c r="AF21" s="119">
        <f t="shared" si="13"/>
        <v>75</v>
      </c>
      <c r="AG21" s="120"/>
      <c r="AH21" s="104">
        <v>16</v>
      </c>
      <c r="AI21" s="105" t="s">
        <v>25</v>
      </c>
      <c r="AJ21" s="87"/>
      <c r="AK21" s="87"/>
    </row>
    <row r="22" spans="1:37" ht="16.5" thickBot="1">
      <c r="A22" s="83"/>
      <c r="B22" s="83"/>
      <c r="C22" s="83"/>
      <c r="D22" s="89"/>
      <c r="E22" s="121">
        <v>7</v>
      </c>
      <c r="F22" s="113">
        <v>8</v>
      </c>
      <c r="G22" s="113"/>
      <c r="H22" s="113">
        <v>7</v>
      </c>
      <c r="I22" s="113">
        <v>6</v>
      </c>
      <c r="J22" s="113">
        <v>7</v>
      </c>
      <c r="K22" s="113">
        <v>8</v>
      </c>
      <c r="L22" s="113">
        <v>7</v>
      </c>
      <c r="M22" s="114">
        <v>5</v>
      </c>
      <c r="N22" s="113">
        <v>8</v>
      </c>
      <c r="O22" s="134"/>
      <c r="P22" s="97">
        <f t="shared" si="1"/>
        <v>1</v>
      </c>
      <c r="Q22" s="97">
        <f t="shared" si="2"/>
        <v>1</v>
      </c>
      <c r="R22" s="97">
        <f t="shared" si="3"/>
        <v>0</v>
      </c>
      <c r="S22" s="97">
        <f t="shared" si="4"/>
        <v>1</v>
      </c>
      <c r="T22" s="97">
        <f t="shared" si="5"/>
        <v>1</v>
      </c>
      <c r="U22" s="97">
        <f t="shared" si="6"/>
        <v>1</v>
      </c>
      <c r="V22" s="97">
        <f t="shared" si="7"/>
        <v>1</v>
      </c>
      <c r="W22" s="97">
        <f t="shared" si="8"/>
        <v>1</v>
      </c>
      <c r="X22" s="97">
        <f t="shared" si="9"/>
        <v>1</v>
      </c>
      <c r="Y22" s="97">
        <f t="shared" si="10"/>
        <v>1</v>
      </c>
      <c r="Z22" s="98"/>
      <c r="AA22" s="99">
        <f t="shared" si="14"/>
        <v>63</v>
      </c>
      <c r="AB22" s="97">
        <f t="shared" si="15"/>
        <v>9</v>
      </c>
      <c r="AC22" s="100">
        <f t="shared" si="16"/>
        <v>70</v>
      </c>
      <c r="AD22" s="97">
        <f t="shared" si="11"/>
        <v>14</v>
      </c>
      <c r="AE22" s="101">
        <f t="shared" si="12"/>
        <v>14</v>
      </c>
      <c r="AF22" s="132">
        <f t="shared" si="13"/>
        <v>70</v>
      </c>
      <c r="AG22" s="133"/>
      <c r="AH22" s="104">
        <v>17</v>
      </c>
      <c r="AI22" s="105" t="s">
        <v>26</v>
      </c>
      <c r="AJ22" s="87"/>
      <c r="AK22" s="87"/>
    </row>
    <row r="23" spans="1:37" ht="16.5" thickBot="1">
      <c r="A23" s="83"/>
      <c r="B23" s="83"/>
      <c r="C23" s="83"/>
      <c r="D23" s="89" t="s">
        <v>37</v>
      </c>
      <c r="E23" s="131">
        <v>6</v>
      </c>
      <c r="F23" s="113">
        <v>7</v>
      </c>
      <c r="G23" s="113"/>
      <c r="H23" s="113">
        <v>6</v>
      </c>
      <c r="I23" s="114">
        <v>4</v>
      </c>
      <c r="J23" s="118">
        <v>9</v>
      </c>
      <c r="K23" s="113">
        <v>7</v>
      </c>
      <c r="L23" s="113">
        <v>7</v>
      </c>
      <c r="M23" s="117">
        <v>10</v>
      </c>
      <c r="N23" s="115">
        <v>6</v>
      </c>
      <c r="O23" s="134"/>
      <c r="P23" s="97">
        <f t="shared" si="1"/>
        <v>1</v>
      </c>
      <c r="Q23" s="97">
        <f t="shared" si="2"/>
        <v>1</v>
      </c>
      <c r="R23" s="97">
        <f t="shared" si="3"/>
        <v>0</v>
      </c>
      <c r="S23" s="97">
        <f t="shared" si="4"/>
        <v>1</v>
      </c>
      <c r="T23" s="97">
        <f t="shared" si="5"/>
        <v>1</v>
      </c>
      <c r="U23" s="97">
        <f t="shared" si="6"/>
        <v>1</v>
      </c>
      <c r="V23" s="97">
        <f t="shared" si="7"/>
        <v>1</v>
      </c>
      <c r="W23" s="97">
        <f t="shared" si="8"/>
        <v>1</v>
      </c>
      <c r="X23" s="97">
        <f t="shared" si="9"/>
        <v>1</v>
      </c>
      <c r="Y23" s="97">
        <f t="shared" si="10"/>
        <v>1</v>
      </c>
      <c r="Z23" s="98"/>
      <c r="AA23" s="99">
        <f t="shared" si="14"/>
        <v>62</v>
      </c>
      <c r="AB23" s="97">
        <f t="shared" si="15"/>
        <v>9</v>
      </c>
      <c r="AC23" s="100">
        <f t="shared" si="16"/>
        <v>69</v>
      </c>
      <c r="AD23" s="97">
        <f t="shared" si="11"/>
        <v>13.8</v>
      </c>
      <c r="AE23" s="101">
        <f t="shared" si="12"/>
        <v>14</v>
      </c>
      <c r="AF23" s="132">
        <f t="shared" si="13"/>
        <v>70</v>
      </c>
      <c r="AG23" s="133"/>
      <c r="AH23" s="104">
        <v>18</v>
      </c>
      <c r="AI23" s="105" t="s">
        <v>27</v>
      </c>
      <c r="AJ23" s="87"/>
      <c r="AK23" s="87"/>
    </row>
    <row r="24" spans="1:37" ht="16.5" thickBot="1">
      <c r="A24" s="83"/>
      <c r="B24" s="83"/>
      <c r="C24" s="83"/>
      <c r="D24" s="89"/>
      <c r="E24" s="135">
        <v>10</v>
      </c>
      <c r="F24" s="113">
        <v>7</v>
      </c>
      <c r="G24" s="113"/>
      <c r="H24" s="117">
        <v>10</v>
      </c>
      <c r="I24" s="113">
        <v>7</v>
      </c>
      <c r="J24" s="118">
        <v>9</v>
      </c>
      <c r="K24" s="113">
        <v>8</v>
      </c>
      <c r="L24" s="118">
        <v>9</v>
      </c>
      <c r="M24" s="115">
        <v>6</v>
      </c>
      <c r="N24" s="117">
        <v>10</v>
      </c>
      <c r="O24" s="134"/>
      <c r="P24" s="97">
        <f t="shared" si="1"/>
        <v>1</v>
      </c>
      <c r="Q24" s="97">
        <f t="shared" si="2"/>
        <v>1</v>
      </c>
      <c r="R24" s="97">
        <f t="shared" si="3"/>
        <v>0</v>
      </c>
      <c r="S24" s="97">
        <f t="shared" si="4"/>
        <v>1</v>
      </c>
      <c r="T24" s="97">
        <f t="shared" si="5"/>
        <v>1</v>
      </c>
      <c r="U24" s="97">
        <f t="shared" si="6"/>
        <v>1</v>
      </c>
      <c r="V24" s="97">
        <f t="shared" si="7"/>
        <v>1</v>
      </c>
      <c r="W24" s="97">
        <f t="shared" si="8"/>
        <v>1</v>
      </c>
      <c r="X24" s="97">
        <f t="shared" si="9"/>
        <v>1</v>
      </c>
      <c r="Y24" s="97">
        <f t="shared" si="10"/>
        <v>1</v>
      </c>
      <c r="Z24" s="98"/>
      <c r="AA24" s="99">
        <f t="shared" si="14"/>
        <v>76</v>
      </c>
      <c r="AB24" s="97">
        <f t="shared" si="15"/>
        <v>9</v>
      </c>
      <c r="AC24" s="100">
        <f t="shared" si="16"/>
        <v>84</v>
      </c>
      <c r="AD24" s="97">
        <f t="shared" si="11"/>
        <v>16.8</v>
      </c>
      <c r="AE24" s="97">
        <f t="shared" si="12"/>
        <v>17</v>
      </c>
      <c r="AF24" s="126">
        <f t="shared" si="13"/>
        <v>85</v>
      </c>
      <c r="AG24" s="127"/>
      <c r="AH24" s="104">
        <v>19</v>
      </c>
      <c r="AI24" s="105" t="s">
        <v>28</v>
      </c>
      <c r="AJ24" s="87"/>
      <c r="AK24" s="87"/>
    </row>
    <row r="25" spans="1:37" ht="16.5" thickBot="1">
      <c r="A25" s="83"/>
      <c r="B25" s="83"/>
      <c r="C25" s="83"/>
      <c r="D25" s="89"/>
      <c r="E25" s="112">
        <v>9</v>
      </c>
      <c r="F25" s="113">
        <v>7</v>
      </c>
      <c r="G25" s="113"/>
      <c r="H25" s="117">
        <v>10</v>
      </c>
      <c r="I25" s="113">
        <v>8</v>
      </c>
      <c r="J25" s="117">
        <v>10</v>
      </c>
      <c r="K25" s="118">
        <v>9</v>
      </c>
      <c r="L25" s="113">
        <v>8</v>
      </c>
      <c r="M25" s="115">
        <v>6</v>
      </c>
      <c r="N25" s="114">
        <v>3</v>
      </c>
      <c r="O25" s="134"/>
      <c r="P25" s="97">
        <f t="shared" si="1"/>
        <v>1</v>
      </c>
      <c r="Q25" s="97">
        <f t="shared" si="2"/>
        <v>1</v>
      </c>
      <c r="R25" s="97">
        <f t="shared" si="3"/>
        <v>0</v>
      </c>
      <c r="S25" s="97">
        <f t="shared" si="4"/>
        <v>1</v>
      </c>
      <c r="T25" s="97">
        <f t="shared" si="5"/>
        <v>1</v>
      </c>
      <c r="U25" s="97">
        <f t="shared" si="6"/>
        <v>1</v>
      </c>
      <c r="V25" s="97">
        <f t="shared" si="7"/>
        <v>1</v>
      </c>
      <c r="W25" s="97">
        <f t="shared" si="8"/>
        <v>1</v>
      </c>
      <c r="X25" s="97">
        <f t="shared" si="9"/>
        <v>1</v>
      </c>
      <c r="Y25" s="97">
        <f t="shared" si="10"/>
        <v>1</v>
      </c>
      <c r="Z25" s="98"/>
      <c r="AA25" s="99">
        <f t="shared" si="14"/>
        <v>70</v>
      </c>
      <c r="AB25" s="97">
        <f t="shared" si="15"/>
        <v>9</v>
      </c>
      <c r="AC25" s="100">
        <f t="shared" si="16"/>
        <v>78</v>
      </c>
      <c r="AD25" s="97">
        <f t="shared" si="11"/>
        <v>15.6</v>
      </c>
      <c r="AE25" s="101">
        <f t="shared" si="12"/>
        <v>16</v>
      </c>
      <c r="AF25" s="136">
        <f t="shared" si="13"/>
        <v>80</v>
      </c>
      <c r="AG25" s="120"/>
      <c r="AH25" s="104">
        <v>20</v>
      </c>
      <c r="AI25" s="105" t="s">
        <v>29</v>
      </c>
      <c r="AJ25" s="87"/>
      <c r="AK25" s="87"/>
    </row>
    <row r="26" spans="1:37" ht="16.5" thickBot="1">
      <c r="A26" s="83"/>
      <c r="B26" s="83"/>
      <c r="C26" s="83"/>
      <c r="D26" s="89" t="s">
        <v>59</v>
      </c>
      <c r="E26" s="122">
        <v>3</v>
      </c>
      <c r="F26" s="114">
        <v>1</v>
      </c>
      <c r="G26" s="113"/>
      <c r="H26" s="114">
        <v>2</v>
      </c>
      <c r="I26" s="113">
        <v>7</v>
      </c>
      <c r="J26" s="114">
        <v>3</v>
      </c>
      <c r="K26" s="114">
        <v>1</v>
      </c>
      <c r="L26" s="114">
        <v>1</v>
      </c>
      <c r="M26" s="114">
        <v>1</v>
      </c>
      <c r="N26" s="113"/>
      <c r="O26" s="134"/>
      <c r="P26" s="97">
        <f t="shared" si="1"/>
        <v>1</v>
      </c>
      <c r="Q26" s="97">
        <f t="shared" si="2"/>
        <v>1</v>
      </c>
      <c r="R26" s="97">
        <f t="shared" si="3"/>
        <v>0</v>
      </c>
      <c r="S26" s="97">
        <f t="shared" si="4"/>
        <v>1</v>
      </c>
      <c r="T26" s="97">
        <f t="shared" si="5"/>
        <v>1</v>
      </c>
      <c r="U26" s="97">
        <f t="shared" si="6"/>
        <v>1</v>
      </c>
      <c r="V26" s="97">
        <f t="shared" si="7"/>
        <v>1</v>
      </c>
      <c r="W26" s="97">
        <f t="shared" si="8"/>
        <v>1</v>
      </c>
      <c r="X26" s="97">
        <f t="shared" si="9"/>
        <v>1</v>
      </c>
      <c r="Y26" s="97">
        <f t="shared" si="10"/>
        <v>0</v>
      </c>
      <c r="Z26" s="98"/>
      <c r="AA26" s="99">
        <f t="shared" si="14"/>
        <v>19</v>
      </c>
      <c r="AB26" s="97">
        <f t="shared" si="15"/>
        <v>8</v>
      </c>
      <c r="AC26" s="100">
        <f t="shared" si="16"/>
        <v>24</v>
      </c>
      <c r="AD26" s="97">
        <f t="shared" si="11"/>
        <v>4.8</v>
      </c>
      <c r="AE26" s="101">
        <f t="shared" si="12"/>
        <v>5</v>
      </c>
      <c r="AF26" s="124">
        <f t="shared" si="13"/>
        <v>25</v>
      </c>
      <c r="AG26" s="125"/>
      <c r="AH26" s="104">
        <v>21</v>
      </c>
      <c r="AI26" s="105" t="s">
        <v>30</v>
      </c>
      <c r="AJ26" s="87"/>
      <c r="AK26" s="87"/>
    </row>
    <row r="27" spans="1:37" ht="15.75">
      <c r="A27" s="83"/>
      <c r="B27" s="83"/>
      <c r="C27" s="83"/>
      <c r="D27" s="89" t="s">
        <v>58</v>
      </c>
      <c r="E27" s="137">
        <v>5</v>
      </c>
      <c r="F27" s="138">
        <v>6</v>
      </c>
      <c r="G27" s="139"/>
      <c r="H27" s="138">
        <v>4</v>
      </c>
      <c r="I27" s="138">
        <v>5</v>
      </c>
      <c r="J27" s="139">
        <v>8</v>
      </c>
      <c r="K27" s="140">
        <v>6</v>
      </c>
      <c r="L27" s="140">
        <v>6</v>
      </c>
      <c r="M27" s="141">
        <v>10</v>
      </c>
      <c r="N27" s="140">
        <v>6</v>
      </c>
      <c r="O27" s="134"/>
      <c r="P27" s="97">
        <f t="shared" si="1"/>
        <v>1</v>
      </c>
      <c r="Q27" s="97">
        <f t="shared" si="2"/>
        <v>1</v>
      </c>
      <c r="R27" s="97">
        <f t="shared" si="3"/>
        <v>0</v>
      </c>
      <c r="S27" s="97">
        <f t="shared" si="4"/>
        <v>1</v>
      </c>
      <c r="T27" s="97">
        <f t="shared" si="5"/>
        <v>1</v>
      </c>
      <c r="U27" s="97">
        <f t="shared" si="6"/>
        <v>1</v>
      </c>
      <c r="V27" s="97">
        <f t="shared" si="7"/>
        <v>1</v>
      </c>
      <c r="W27" s="97">
        <f t="shared" si="8"/>
        <v>1</v>
      </c>
      <c r="X27" s="97">
        <f t="shared" si="9"/>
        <v>1</v>
      </c>
      <c r="Y27" s="97">
        <f t="shared" si="10"/>
        <v>1</v>
      </c>
      <c r="Z27" s="98"/>
      <c r="AA27" s="99">
        <f t="shared" si="14"/>
        <v>56</v>
      </c>
      <c r="AB27" s="97">
        <f t="shared" si="15"/>
        <v>9</v>
      </c>
      <c r="AC27" s="100">
        <f t="shared" si="16"/>
        <v>62</v>
      </c>
      <c r="AD27" s="97">
        <f t="shared" si="11"/>
        <v>12.4</v>
      </c>
      <c r="AE27" s="97">
        <f t="shared" si="12"/>
        <v>12</v>
      </c>
      <c r="AF27" s="110">
        <f t="shared" si="13"/>
        <v>60</v>
      </c>
      <c r="AG27" s="111"/>
      <c r="AH27" s="104">
        <v>22</v>
      </c>
      <c r="AI27" s="105" t="s">
        <v>31</v>
      </c>
      <c r="AJ27" s="87"/>
      <c r="AK27" s="87"/>
    </row>
    <row r="28" spans="1:37" ht="12.75">
      <c r="A28" s="83"/>
      <c r="B28" s="83"/>
      <c r="C28" s="83"/>
      <c r="D28" s="87"/>
      <c r="E28" s="142" t="s">
        <v>0</v>
      </c>
      <c r="F28" s="142" t="s">
        <v>1</v>
      </c>
      <c r="G28" s="142" t="s">
        <v>2</v>
      </c>
      <c r="H28" s="142" t="s">
        <v>3</v>
      </c>
      <c r="I28" s="142" t="s">
        <v>4</v>
      </c>
      <c r="J28" s="142" t="s">
        <v>5</v>
      </c>
      <c r="K28" s="142" t="s">
        <v>6</v>
      </c>
      <c r="L28" s="142" t="s">
        <v>7</v>
      </c>
      <c r="M28" s="142" t="s">
        <v>8</v>
      </c>
      <c r="N28" s="142" t="s">
        <v>9</v>
      </c>
      <c r="O28" s="87"/>
      <c r="P28" s="88"/>
      <c r="Q28" s="88"/>
      <c r="R28" s="88"/>
      <c r="S28" s="88"/>
      <c r="T28" s="88"/>
      <c r="U28" s="88"/>
      <c r="V28" s="88"/>
      <c r="W28" s="88"/>
      <c r="X28" s="88"/>
      <c r="Y28" s="88"/>
      <c r="Z28" s="89"/>
      <c r="AA28" s="89"/>
      <c r="AB28" s="88"/>
      <c r="AC28" s="90"/>
      <c r="AD28" s="89"/>
      <c r="AE28" s="89"/>
      <c r="AF28" s="87"/>
      <c r="AG28" s="87"/>
      <c r="AH28" s="91"/>
      <c r="AI28" s="87"/>
      <c r="AJ28" s="87"/>
      <c r="AK28" s="87"/>
    </row>
    <row r="29" spans="1:37" ht="12.75">
      <c r="A29" s="83"/>
      <c r="B29" s="83"/>
      <c r="C29" s="83"/>
      <c r="D29" s="87"/>
      <c r="E29" s="143">
        <f>SUM(E6:E27)</f>
        <v>155</v>
      </c>
      <c r="F29" s="143">
        <f aca="true" t="shared" si="17" ref="F29:Y29">SUM(F6:F27)</f>
        <v>158</v>
      </c>
      <c r="G29" s="143">
        <f t="shared" si="17"/>
        <v>77</v>
      </c>
      <c r="H29" s="143">
        <f t="shared" si="17"/>
        <v>165</v>
      </c>
      <c r="I29" s="143">
        <f t="shared" si="17"/>
        <v>159</v>
      </c>
      <c r="J29" s="143">
        <f t="shared" si="17"/>
        <v>178</v>
      </c>
      <c r="K29" s="143">
        <f t="shared" si="17"/>
        <v>167</v>
      </c>
      <c r="L29" s="143">
        <f t="shared" si="17"/>
        <v>165</v>
      </c>
      <c r="M29" s="143">
        <f t="shared" si="17"/>
        <v>158</v>
      </c>
      <c r="N29" s="143">
        <f t="shared" si="17"/>
        <v>160</v>
      </c>
      <c r="O29" s="143"/>
      <c r="P29" s="144">
        <f t="shared" si="17"/>
        <v>22</v>
      </c>
      <c r="Q29" s="144">
        <f t="shared" si="17"/>
        <v>22</v>
      </c>
      <c r="R29" s="144">
        <f t="shared" si="17"/>
        <v>10</v>
      </c>
      <c r="S29" s="144">
        <f t="shared" si="17"/>
        <v>22</v>
      </c>
      <c r="T29" s="144">
        <f t="shared" si="17"/>
        <v>22</v>
      </c>
      <c r="U29" s="144">
        <f t="shared" si="17"/>
        <v>22</v>
      </c>
      <c r="V29" s="144">
        <f t="shared" si="17"/>
        <v>22</v>
      </c>
      <c r="W29" s="144">
        <f t="shared" si="17"/>
        <v>22</v>
      </c>
      <c r="X29" s="144">
        <f t="shared" si="17"/>
        <v>22</v>
      </c>
      <c r="Y29" s="144">
        <f t="shared" si="17"/>
        <v>21</v>
      </c>
      <c r="Z29" s="89"/>
      <c r="AA29" s="89"/>
      <c r="AB29" s="88"/>
      <c r="AC29" s="90"/>
      <c r="AD29" s="89"/>
      <c r="AE29" s="89"/>
      <c r="AF29" s="87"/>
      <c r="AG29" s="87"/>
      <c r="AH29" s="91"/>
      <c r="AI29" s="87"/>
      <c r="AJ29" s="87"/>
      <c r="AK29" s="87"/>
    </row>
    <row r="30" spans="1:37" ht="12.75">
      <c r="A30" s="83"/>
      <c r="B30" s="83"/>
      <c r="C30" s="83"/>
      <c r="D30" s="87"/>
      <c r="E30" s="145">
        <f>E29/P29</f>
        <v>7.045454545454546</v>
      </c>
      <c r="F30" s="145">
        <f aca="true" t="shared" si="18" ref="F30:N30">F29/Q29</f>
        <v>7.181818181818182</v>
      </c>
      <c r="G30" s="145">
        <f t="shared" si="18"/>
        <v>7.7</v>
      </c>
      <c r="H30" s="145">
        <f t="shared" si="18"/>
        <v>7.5</v>
      </c>
      <c r="I30" s="145">
        <f t="shared" si="18"/>
        <v>7.2272727272727275</v>
      </c>
      <c r="J30" s="145">
        <f t="shared" si="18"/>
        <v>8.090909090909092</v>
      </c>
      <c r="K30" s="145">
        <f t="shared" si="18"/>
        <v>7.590909090909091</v>
      </c>
      <c r="L30" s="145">
        <f t="shared" si="18"/>
        <v>7.5</v>
      </c>
      <c r="M30" s="145">
        <f t="shared" si="18"/>
        <v>7.181818181818182</v>
      </c>
      <c r="N30" s="145">
        <f t="shared" si="18"/>
        <v>7.619047619047619</v>
      </c>
      <c r="O30" s="87"/>
      <c r="P30" s="88"/>
      <c r="Q30" s="88"/>
      <c r="R30" s="88"/>
      <c r="S30" s="88"/>
      <c r="T30" s="88"/>
      <c r="U30" s="88"/>
      <c r="V30" s="88"/>
      <c r="W30" s="88"/>
      <c r="X30" s="88"/>
      <c r="Y30" s="88"/>
      <c r="Z30" s="89"/>
      <c r="AA30" s="89"/>
      <c r="AB30" s="88"/>
      <c r="AC30" s="90"/>
      <c r="AD30" s="89"/>
      <c r="AE30" s="89"/>
      <c r="AF30" s="87"/>
      <c r="AG30" s="87"/>
      <c r="AH30" s="91"/>
      <c r="AI30" s="87"/>
      <c r="AJ30" s="87"/>
      <c r="AK30" s="87"/>
    </row>
    <row r="31" spans="1:37" ht="12.75">
      <c r="A31" s="83"/>
      <c r="B31" s="83"/>
      <c r="C31" s="83"/>
      <c r="D31" s="87"/>
      <c r="E31" s="87"/>
      <c r="F31" s="87"/>
      <c r="G31" s="87"/>
      <c r="H31" s="87"/>
      <c r="I31" s="87"/>
      <c r="J31" s="87"/>
      <c r="K31" s="87"/>
      <c r="L31" s="87"/>
      <c r="M31" s="87"/>
      <c r="N31" s="87"/>
      <c r="O31" s="87"/>
      <c r="P31" s="88"/>
      <c r="Q31" s="88"/>
      <c r="R31" s="88"/>
      <c r="S31" s="88"/>
      <c r="T31" s="88"/>
      <c r="U31" s="88"/>
      <c r="V31" s="88"/>
      <c r="W31" s="88"/>
      <c r="X31" s="88"/>
      <c r="Y31" s="88"/>
      <c r="Z31" s="89"/>
      <c r="AA31" s="89"/>
      <c r="AB31" s="88"/>
      <c r="AC31" s="90"/>
      <c r="AD31" s="89"/>
      <c r="AE31" s="89"/>
      <c r="AF31" s="87" t="s">
        <v>40</v>
      </c>
      <c r="AG31" s="87"/>
      <c r="AH31" s="91"/>
      <c r="AI31" s="87" t="s">
        <v>43</v>
      </c>
      <c r="AJ31" s="87"/>
      <c r="AK31" s="87"/>
    </row>
    <row r="32" spans="1:37" ht="12.75">
      <c r="A32" s="83"/>
      <c r="B32" s="83"/>
      <c r="C32" s="83"/>
      <c r="D32" s="87"/>
      <c r="E32" s="87" t="s">
        <v>51</v>
      </c>
      <c r="F32" s="87"/>
      <c r="G32" s="87"/>
      <c r="H32" s="87"/>
      <c r="I32" s="87"/>
      <c r="J32" s="87"/>
      <c r="K32" s="87"/>
      <c r="L32" s="87"/>
      <c r="M32" s="87"/>
      <c r="N32" s="87"/>
      <c r="O32" s="87"/>
      <c r="P32" s="88"/>
      <c r="Q32" s="88"/>
      <c r="R32" s="88"/>
      <c r="S32" s="88"/>
      <c r="T32" s="88"/>
      <c r="U32" s="88"/>
      <c r="V32" s="88"/>
      <c r="W32" s="88"/>
      <c r="X32" s="88"/>
      <c r="Y32" s="88"/>
      <c r="Z32" s="89"/>
      <c r="AA32" s="89"/>
      <c r="AB32" s="88"/>
      <c r="AC32" s="90"/>
      <c r="AD32" s="89"/>
      <c r="AE32" s="89"/>
      <c r="AF32" s="146" t="s">
        <v>63</v>
      </c>
      <c r="AG32" s="147"/>
      <c r="AH32" s="148"/>
      <c r="AI32" s="87" t="s">
        <v>57</v>
      </c>
      <c r="AJ32" s="87"/>
      <c r="AK32" s="87"/>
    </row>
    <row r="33" spans="1:37" ht="15.75">
      <c r="A33" s="83"/>
      <c r="B33" s="83"/>
      <c r="C33" s="83"/>
      <c r="D33" s="87"/>
      <c r="E33" s="149"/>
      <c r="F33" s="87" t="s">
        <v>48</v>
      </c>
      <c r="G33" s="87"/>
      <c r="H33" s="87"/>
      <c r="I33" s="87"/>
      <c r="J33" s="87"/>
      <c r="K33" s="87"/>
      <c r="L33" s="87"/>
      <c r="M33" s="87"/>
      <c r="N33" s="87"/>
      <c r="O33" s="87"/>
      <c r="P33" s="88"/>
      <c r="Q33" s="88"/>
      <c r="R33" s="88"/>
      <c r="S33" s="88"/>
      <c r="T33" s="88"/>
      <c r="U33" s="88"/>
      <c r="V33" s="88"/>
      <c r="W33" s="88"/>
      <c r="X33" s="88"/>
      <c r="Y33" s="88"/>
      <c r="Z33" s="89"/>
      <c r="AA33" s="89"/>
      <c r="AB33" s="88"/>
      <c r="AC33" s="90"/>
      <c r="AD33" s="89"/>
      <c r="AE33" s="89"/>
      <c r="AF33" s="150" t="s">
        <v>64</v>
      </c>
      <c r="AG33" s="151"/>
      <c r="AH33" s="148"/>
      <c r="AI33" s="87" t="s">
        <v>44</v>
      </c>
      <c r="AJ33" s="87"/>
      <c r="AK33" s="87"/>
    </row>
    <row r="34" spans="1:37" ht="15.75">
      <c r="A34" s="83"/>
      <c r="B34" s="83"/>
      <c r="C34" s="83"/>
      <c r="D34" s="87"/>
      <c r="E34" s="152"/>
      <c r="F34" s="87" t="s">
        <v>42</v>
      </c>
      <c r="G34" s="87"/>
      <c r="H34" s="87"/>
      <c r="I34" s="87"/>
      <c r="J34" s="87"/>
      <c r="K34" s="87"/>
      <c r="L34" s="87"/>
      <c r="M34" s="87"/>
      <c r="N34" s="87"/>
      <c r="O34" s="87"/>
      <c r="P34" s="88"/>
      <c r="Q34" s="88"/>
      <c r="R34" s="88"/>
      <c r="S34" s="88"/>
      <c r="T34" s="88"/>
      <c r="U34" s="88"/>
      <c r="V34" s="88"/>
      <c r="W34" s="88"/>
      <c r="X34" s="88"/>
      <c r="Y34" s="88"/>
      <c r="Z34" s="89"/>
      <c r="AA34" s="89"/>
      <c r="AB34" s="88"/>
      <c r="AC34" s="90"/>
      <c r="AD34" s="89"/>
      <c r="AE34" s="89"/>
      <c r="AF34" s="153" t="s">
        <v>62</v>
      </c>
      <c r="AG34" s="154"/>
      <c r="AH34" s="148"/>
      <c r="AI34" s="87" t="s">
        <v>41</v>
      </c>
      <c r="AJ34" s="87"/>
      <c r="AK34" s="87"/>
    </row>
    <row r="35" spans="1:37" ht="15.75">
      <c r="A35" s="83"/>
      <c r="B35" s="83"/>
      <c r="C35" s="83"/>
      <c r="D35" s="87"/>
      <c r="E35" s="155"/>
      <c r="F35" s="87" t="s">
        <v>49</v>
      </c>
      <c r="G35" s="87"/>
      <c r="H35" s="87"/>
      <c r="I35" s="87"/>
      <c r="J35" s="87"/>
      <c r="K35" s="87"/>
      <c r="L35" s="87"/>
      <c r="M35" s="87"/>
      <c r="N35" s="87"/>
      <c r="O35" s="87"/>
      <c r="P35" s="88"/>
      <c r="Q35" s="88"/>
      <c r="R35" s="88"/>
      <c r="S35" s="88"/>
      <c r="T35" s="88"/>
      <c r="U35" s="88"/>
      <c r="V35" s="88"/>
      <c r="W35" s="88"/>
      <c r="X35" s="88"/>
      <c r="Y35" s="88"/>
      <c r="Z35" s="89"/>
      <c r="AA35" s="89"/>
      <c r="AB35" s="88"/>
      <c r="AC35" s="90"/>
      <c r="AD35" s="89"/>
      <c r="AE35" s="89"/>
      <c r="AF35" s="156">
        <v>70</v>
      </c>
      <c r="AG35" s="157"/>
      <c r="AH35" s="148"/>
      <c r="AI35" s="87" t="s">
        <v>45</v>
      </c>
      <c r="AJ35" s="87"/>
      <c r="AK35" s="87"/>
    </row>
    <row r="36" spans="1:37" ht="15.75">
      <c r="A36" s="83"/>
      <c r="B36" s="83"/>
      <c r="C36" s="83"/>
      <c r="D36" s="87"/>
      <c r="E36" s="158"/>
      <c r="F36" s="87" t="s">
        <v>50</v>
      </c>
      <c r="G36" s="87"/>
      <c r="H36" s="87"/>
      <c r="I36" s="87"/>
      <c r="J36" s="87"/>
      <c r="K36" s="87"/>
      <c r="L36" s="87"/>
      <c r="M36" s="87"/>
      <c r="N36" s="87"/>
      <c r="O36" s="87"/>
      <c r="P36" s="88"/>
      <c r="Q36" s="88"/>
      <c r="R36" s="88"/>
      <c r="S36" s="88"/>
      <c r="T36" s="88"/>
      <c r="U36" s="88"/>
      <c r="V36" s="88"/>
      <c r="W36" s="88"/>
      <c r="X36" s="88"/>
      <c r="Y36" s="88"/>
      <c r="Z36" s="89"/>
      <c r="AA36" s="89"/>
      <c r="AB36" s="88"/>
      <c r="AC36" s="90"/>
      <c r="AD36" s="89"/>
      <c r="AE36" s="89"/>
      <c r="AF36" s="159" t="s">
        <v>61</v>
      </c>
      <c r="AG36" s="160"/>
      <c r="AH36" s="148"/>
      <c r="AI36" s="87" t="s">
        <v>65</v>
      </c>
      <c r="AJ36" s="87"/>
      <c r="AK36" s="87"/>
    </row>
    <row r="37" spans="1:37" ht="12.75">
      <c r="A37" s="83"/>
      <c r="B37" s="83"/>
      <c r="C37" s="83"/>
      <c r="D37" s="87"/>
      <c r="E37" s="161"/>
      <c r="F37" s="87"/>
      <c r="G37" s="87"/>
      <c r="H37" s="87"/>
      <c r="I37" s="87"/>
      <c r="J37" s="87"/>
      <c r="K37" s="87"/>
      <c r="L37" s="87"/>
      <c r="M37" s="87"/>
      <c r="N37" s="87"/>
      <c r="O37" s="87"/>
      <c r="P37" s="88"/>
      <c r="Q37" s="88"/>
      <c r="R37" s="88"/>
      <c r="S37" s="88"/>
      <c r="T37" s="88"/>
      <c r="U37" s="88"/>
      <c r="V37" s="88"/>
      <c r="W37" s="88"/>
      <c r="X37" s="88"/>
      <c r="Y37" s="88"/>
      <c r="Z37" s="89"/>
      <c r="AA37" s="89"/>
      <c r="AB37" s="88"/>
      <c r="AC37" s="90"/>
      <c r="AD37" s="89"/>
      <c r="AE37" s="89"/>
      <c r="AF37" s="162" t="s">
        <v>60</v>
      </c>
      <c r="AG37" s="163"/>
      <c r="AH37" s="148"/>
      <c r="AI37" s="87" t="s">
        <v>47</v>
      </c>
      <c r="AJ37" s="87"/>
      <c r="AK37" s="87"/>
    </row>
    <row r="38" spans="1:37" ht="12.75">
      <c r="A38" s="83"/>
      <c r="B38" s="83"/>
      <c r="C38" s="83"/>
      <c r="D38" s="87"/>
      <c r="E38" s="87"/>
      <c r="F38" s="87"/>
      <c r="G38" s="87"/>
      <c r="H38" s="87"/>
      <c r="I38" s="87"/>
      <c r="J38" s="87"/>
      <c r="K38" s="87"/>
      <c r="L38" s="87"/>
      <c r="M38" s="87"/>
      <c r="N38" s="87"/>
      <c r="O38" s="87"/>
      <c r="P38" s="88"/>
      <c r="Q38" s="88"/>
      <c r="R38" s="88"/>
      <c r="S38" s="88"/>
      <c r="T38" s="88"/>
      <c r="U38" s="88"/>
      <c r="V38" s="88"/>
      <c r="W38" s="88"/>
      <c r="X38" s="88"/>
      <c r="Y38" s="88"/>
      <c r="Z38" s="89"/>
      <c r="AA38" s="89"/>
      <c r="AB38" s="88"/>
      <c r="AC38" s="90"/>
      <c r="AD38" s="89"/>
      <c r="AE38" s="89"/>
      <c r="AF38" s="164">
        <v>100</v>
      </c>
      <c r="AG38" s="165"/>
      <c r="AH38" s="148"/>
      <c r="AI38" s="87" t="s">
        <v>46</v>
      </c>
      <c r="AJ38" s="87"/>
      <c r="AK38" s="87"/>
    </row>
    <row r="39" spans="1:37" ht="12.75">
      <c r="A39" s="83"/>
      <c r="B39" s="83"/>
      <c r="C39" s="83"/>
      <c r="D39" s="87"/>
      <c r="E39" s="87"/>
      <c r="F39" s="87"/>
      <c r="G39" s="87"/>
      <c r="H39" s="87"/>
      <c r="I39" s="87"/>
      <c r="J39" s="87"/>
      <c r="K39" s="87"/>
      <c r="L39" s="87"/>
      <c r="M39" s="87"/>
      <c r="N39" s="87"/>
      <c r="O39" s="87"/>
      <c r="P39" s="88"/>
      <c r="Q39" s="88"/>
      <c r="R39" s="88"/>
      <c r="S39" s="88"/>
      <c r="T39" s="88"/>
      <c r="U39" s="88"/>
      <c r="V39" s="88"/>
      <c r="W39" s="88"/>
      <c r="X39" s="88"/>
      <c r="Y39" s="88"/>
      <c r="Z39" s="89"/>
      <c r="AA39" s="89"/>
      <c r="AB39" s="88"/>
      <c r="AC39" s="90"/>
      <c r="AD39" s="89"/>
      <c r="AE39" s="89"/>
      <c r="AF39" s="87"/>
      <c r="AG39" s="87"/>
      <c r="AH39" s="91"/>
      <c r="AI39" s="87"/>
      <c r="AJ39" s="87"/>
      <c r="AK39" s="87"/>
    </row>
    <row r="40" spans="1:37" ht="12.75">
      <c r="A40" s="83"/>
      <c r="B40" s="83"/>
      <c r="C40" s="83"/>
      <c r="D40" s="87"/>
      <c r="E40" s="87" t="s">
        <v>52</v>
      </c>
      <c r="F40" s="87"/>
      <c r="G40" s="87"/>
      <c r="H40" s="87"/>
      <c r="I40" s="87"/>
      <c r="J40" s="87"/>
      <c r="K40" s="87"/>
      <c r="L40" s="87"/>
      <c r="M40" s="87"/>
      <c r="N40" s="87"/>
      <c r="O40" s="87"/>
      <c r="P40" s="88"/>
      <c r="Q40" s="88"/>
      <c r="R40" s="88"/>
      <c r="S40" s="88"/>
      <c r="T40" s="88"/>
      <c r="U40" s="88"/>
      <c r="V40" s="88"/>
      <c r="W40" s="88"/>
      <c r="X40" s="88"/>
      <c r="Y40" s="88"/>
      <c r="Z40" s="89"/>
      <c r="AA40" s="89"/>
      <c r="AB40" s="88"/>
      <c r="AC40" s="90"/>
      <c r="AD40" s="89"/>
      <c r="AE40" s="89"/>
      <c r="AF40" s="87"/>
      <c r="AG40" s="87"/>
      <c r="AH40" s="91"/>
      <c r="AI40" s="87"/>
      <c r="AJ40" s="87"/>
      <c r="AK40" s="87"/>
    </row>
    <row r="41" spans="1:37" ht="12.75">
      <c r="A41" s="83"/>
      <c r="B41" s="83"/>
      <c r="C41" s="83"/>
      <c r="D41" s="87"/>
      <c r="E41" s="87" t="s">
        <v>53</v>
      </c>
      <c r="F41" s="87"/>
      <c r="G41" s="87"/>
      <c r="H41" s="87"/>
      <c r="I41" s="87"/>
      <c r="J41" s="87"/>
      <c r="K41" s="87"/>
      <c r="L41" s="87"/>
      <c r="M41" s="87"/>
      <c r="N41" s="87"/>
      <c r="O41" s="87"/>
      <c r="P41" s="88"/>
      <c r="Q41" s="88"/>
      <c r="R41" s="88"/>
      <c r="S41" s="88"/>
      <c r="T41" s="88"/>
      <c r="U41" s="88"/>
      <c r="V41" s="88"/>
      <c r="W41" s="88"/>
      <c r="X41" s="88"/>
      <c r="Y41" s="88"/>
      <c r="Z41" s="89"/>
      <c r="AA41" s="89"/>
      <c r="AB41" s="88"/>
      <c r="AC41" s="90"/>
      <c r="AD41" s="89"/>
      <c r="AE41" s="89"/>
      <c r="AF41" s="87"/>
      <c r="AG41" s="87"/>
      <c r="AH41" s="91"/>
      <c r="AI41" s="87"/>
      <c r="AJ41" s="87"/>
      <c r="AK41" s="87"/>
    </row>
    <row r="42" spans="1:37" ht="12.75">
      <c r="A42" s="83"/>
      <c r="B42" s="83"/>
      <c r="C42" s="83"/>
      <c r="D42" s="87"/>
      <c r="E42" s="87" t="s">
        <v>54</v>
      </c>
      <c r="F42" s="87"/>
      <c r="G42" s="87"/>
      <c r="H42" s="87"/>
      <c r="I42" s="87"/>
      <c r="J42" s="87"/>
      <c r="K42" s="87"/>
      <c r="L42" s="87"/>
      <c r="M42" s="87"/>
      <c r="N42" s="87"/>
      <c r="O42" s="87"/>
      <c r="P42" s="88"/>
      <c r="Q42" s="88"/>
      <c r="R42" s="88"/>
      <c r="S42" s="88"/>
      <c r="T42" s="88"/>
      <c r="U42" s="88"/>
      <c r="V42" s="88"/>
      <c r="W42" s="88"/>
      <c r="X42" s="88"/>
      <c r="Y42" s="88"/>
      <c r="Z42" s="89"/>
      <c r="AA42" s="89"/>
      <c r="AB42" s="88"/>
      <c r="AC42" s="90"/>
      <c r="AD42" s="89"/>
      <c r="AE42" s="89"/>
      <c r="AF42" s="87"/>
      <c r="AG42" s="87"/>
      <c r="AH42" s="91"/>
      <c r="AI42" s="87"/>
      <c r="AJ42" s="87"/>
      <c r="AK42" s="87"/>
    </row>
    <row r="43" spans="1:37" ht="12.75">
      <c r="A43" s="83"/>
      <c r="B43" s="83"/>
      <c r="C43" s="83"/>
      <c r="D43" s="87"/>
      <c r="E43" s="87" t="s">
        <v>55</v>
      </c>
      <c r="F43" s="87"/>
      <c r="G43" s="87"/>
      <c r="H43" s="87"/>
      <c r="I43" s="87"/>
      <c r="J43" s="87"/>
      <c r="K43" s="87"/>
      <c r="L43" s="87"/>
      <c r="M43" s="87"/>
      <c r="N43" s="87"/>
      <c r="O43" s="87"/>
      <c r="P43" s="88"/>
      <c r="Q43" s="88"/>
      <c r="R43" s="88"/>
      <c r="S43" s="88"/>
      <c r="T43" s="88"/>
      <c r="U43" s="88"/>
      <c r="V43" s="88"/>
      <c r="W43" s="88"/>
      <c r="X43" s="88"/>
      <c r="Y43" s="88"/>
      <c r="Z43" s="89"/>
      <c r="AA43" s="89"/>
      <c r="AB43" s="88"/>
      <c r="AC43" s="90"/>
      <c r="AD43" s="89"/>
      <c r="AE43" s="89"/>
      <c r="AF43" s="87"/>
      <c r="AG43" s="87"/>
      <c r="AH43" s="91"/>
      <c r="AI43" s="87"/>
      <c r="AJ43" s="87"/>
      <c r="AK43" s="87"/>
    </row>
    <row r="44" spans="1:37" ht="12.75">
      <c r="A44" s="83"/>
      <c r="B44" s="83"/>
      <c r="C44" s="83"/>
      <c r="D44" s="87"/>
      <c r="E44" s="87" t="s">
        <v>56</v>
      </c>
      <c r="F44" s="87"/>
      <c r="G44" s="87"/>
      <c r="H44" s="87"/>
      <c r="I44" s="87"/>
      <c r="J44" s="87"/>
      <c r="K44" s="87"/>
      <c r="L44" s="87"/>
      <c r="M44" s="87"/>
      <c r="N44" s="87"/>
      <c r="O44" s="87"/>
      <c r="P44" s="88"/>
      <c r="Q44" s="88"/>
      <c r="R44" s="88"/>
      <c r="S44" s="88"/>
      <c r="T44" s="88"/>
      <c r="U44" s="88"/>
      <c r="V44" s="88"/>
      <c r="W44" s="88"/>
      <c r="X44" s="88"/>
      <c r="Y44" s="88"/>
      <c r="Z44" s="89"/>
      <c r="AA44" s="89"/>
      <c r="AB44" s="88"/>
      <c r="AC44" s="90"/>
      <c r="AD44" s="89"/>
      <c r="AE44" s="89"/>
      <c r="AF44" s="87"/>
      <c r="AG44" s="87"/>
      <c r="AH44" s="91"/>
      <c r="AI44" s="87"/>
      <c r="AJ44" s="87"/>
      <c r="AK44" s="87"/>
    </row>
    <row r="45" spans="1:37" ht="12.75">
      <c r="A45" s="83"/>
      <c r="B45" s="83"/>
      <c r="C45" s="83"/>
      <c r="D45" s="83"/>
      <c r="E45" s="83"/>
      <c r="F45" s="83"/>
      <c r="G45" s="83"/>
      <c r="H45" s="83"/>
      <c r="I45" s="83"/>
      <c r="J45" s="83"/>
      <c r="K45" s="83"/>
      <c r="L45" s="83"/>
      <c r="M45" s="83"/>
      <c r="N45" s="83"/>
      <c r="O45" s="83"/>
      <c r="P45" s="38"/>
      <c r="Q45" s="38"/>
      <c r="R45" s="38"/>
      <c r="S45" s="38"/>
      <c r="T45" s="38"/>
      <c r="U45" s="38"/>
      <c r="V45" s="38"/>
      <c r="W45" s="38"/>
      <c r="X45" s="38"/>
      <c r="Y45" s="38"/>
      <c r="Z45" s="84"/>
      <c r="AA45" s="84"/>
      <c r="AB45" s="38"/>
      <c r="AC45" s="85"/>
      <c r="AD45" s="84"/>
      <c r="AE45" s="84"/>
      <c r="AF45" s="83"/>
      <c r="AG45" s="83"/>
      <c r="AH45" s="86"/>
      <c r="AI45" s="83"/>
      <c r="AJ45" s="83"/>
      <c r="AK45" s="83"/>
    </row>
    <row r="46" spans="1:37" ht="12.75">
      <c r="A46" s="83"/>
      <c r="B46" s="83"/>
      <c r="C46" s="83"/>
      <c r="D46" s="83"/>
      <c r="E46" s="83"/>
      <c r="F46" s="83"/>
      <c r="G46" s="83"/>
      <c r="H46" s="83"/>
      <c r="I46" s="83"/>
      <c r="J46" s="83"/>
      <c r="K46" s="83"/>
      <c r="L46" s="83"/>
      <c r="M46" s="83"/>
      <c r="N46" s="83"/>
      <c r="O46" s="83"/>
      <c r="P46" s="38"/>
      <c r="Q46" s="38"/>
      <c r="R46" s="38"/>
      <c r="S46" s="38"/>
      <c r="T46" s="38"/>
      <c r="U46" s="38"/>
      <c r="V46" s="38"/>
      <c r="W46" s="38"/>
      <c r="X46" s="38"/>
      <c r="Y46" s="38"/>
      <c r="Z46" s="84"/>
      <c r="AA46" s="84"/>
      <c r="AB46" s="38"/>
      <c r="AC46" s="85"/>
      <c r="AD46" s="84"/>
      <c r="AE46" s="84"/>
      <c r="AF46" s="83"/>
      <c r="AG46" s="83"/>
      <c r="AH46" s="86"/>
      <c r="AI46" s="83"/>
      <c r="AJ46" s="83"/>
      <c r="AK46" s="83"/>
    </row>
    <row r="47" spans="1:37" ht="12.75">
      <c r="A47" s="83"/>
      <c r="B47" s="83"/>
      <c r="C47" s="83"/>
      <c r="D47" s="83"/>
      <c r="E47" s="83"/>
      <c r="F47" s="83"/>
      <c r="G47" s="83"/>
      <c r="H47" s="83"/>
      <c r="I47" s="83"/>
      <c r="J47" s="83"/>
      <c r="K47" s="83"/>
      <c r="L47" s="83"/>
      <c r="M47" s="83"/>
      <c r="N47" s="83"/>
      <c r="O47" s="83"/>
      <c r="P47" s="38"/>
      <c r="Q47" s="38"/>
      <c r="R47" s="38"/>
      <c r="S47" s="38"/>
      <c r="T47" s="38"/>
      <c r="U47" s="38"/>
      <c r="V47" s="38"/>
      <c r="W47" s="38"/>
      <c r="X47" s="38"/>
      <c r="Y47" s="38"/>
      <c r="Z47" s="84"/>
      <c r="AA47" s="84"/>
      <c r="AB47" s="38"/>
      <c r="AC47" s="85"/>
      <c r="AD47" s="84"/>
      <c r="AE47" s="84"/>
      <c r="AF47" s="83"/>
      <c r="AG47" s="83"/>
      <c r="AH47" s="86"/>
      <c r="AI47" s="83"/>
      <c r="AJ47" s="83"/>
      <c r="AK47" s="83"/>
    </row>
    <row r="48" spans="1:37" ht="12.75">
      <c r="A48" s="83"/>
      <c r="B48" s="83"/>
      <c r="C48" s="83"/>
      <c r="D48" s="83"/>
      <c r="E48" s="83"/>
      <c r="F48" s="83"/>
      <c r="G48" s="83"/>
      <c r="H48" s="83"/>
      <c r="I48" s="83"/>
      <c r="J48" s="83"/>
      <c r="K48" s="83"/>
      <c r="L48" s="83"/>
      <c r="M48" s="83"/>
      <c r="N48" s="83"/>
      <c r="O48" s="83"/>
      <c r="P48" s="38"/>
      <c r="Q48" s="38"/>
      <c r="R48" s="38"/>
      <c r="S48" s="38"/>
      <c r="T48" s="38"/>
      <c r="U48" s="38"/>
      <c r="V48" s="38"/>
      <c r="W48" s="38"/>
      <c r="X48" s="38"/>
      <c r="Y48" s="38"/>
      <c r="Z48" s="84"/>
      <c r="AA48" s="84"/>
      <c r="AB48" s="38"/>
      <c r="AC48" s="85"/>
      <c r="AD48" s="84"/>
      <c r="AE48" s="84"/>
      <c r="AF48" s="83"/>
      <c r="AG48" s="83"/>
      <c r="AH48" s="86"/>
      <c r="AI48" s="83"/>
      <c r="AJ48" s="83"/>
      <c r="AK48" s="83"/>
    </row>
    <row r="49" spans="1:37" ht="12.75">
      <c r="A49" s="83"/>
      <c r="B49" s="83"/>
      <c r="C49" s="83"/>
      <c r="D49" s="83"/>
      <c r="E49" s="83"/>
      <c r="F49" s="83"/>
      <c r="G49" s="83"/>
      <c r="H49" s="83"/>
      <c r="I49" s="83"/>
      <c r="J49" s="83"/>
      <c r="K49" s="83"/>
      <c r="L49" s="83"/>
      <c r="M49" s="83"/>
      <c r="N49" s="83"/>
      <c r="O49" s="83"/>
      <c r="P49" s="38"/>
      <c r="Q49" s="38"/>
      <c r="R49" s="38"/>
      <c r="S49" s="38"/>
      <c r="T49" s="38"/>
      <c r="U49" s="38"/>
      <c r="V49" s="38"/>
      <c r="W49" s="38"/>
      <c r="X49" s="38"/>
      <c r="Y49" s="38"/>
      <c r="Z49" s="84"/>
      <c r="AA49" s="84"/>
      <c r="AB49" s="38"/>
      <c r="AC49" s="85"/>
      <c r="AD49" s="84"/>
      <c r="AE49" s="84"/>
      <c r="AF49" s="83"/>
      <c r="AG49" s="83"/>
      <c r="AH49" s="86"/>
      <c r="AI49" s="83"/>
      <c r="AJ49" s="83"/>
      <c r="AK49" s="83"/>
    </row>
    <row r="50" spans="1:37" ht="12.75">
      <c r="A50" s="83"/>
      <c r="B50" s="83"/>
      <c r="C50" s="83"/>
      <c r="D50" s="83"/>
      <c r="E50" s="83"/>
      <c r="F50" s="83"/>
      <c r="G50" s="83"/>
      <c r="H50" s="83"/>
      <c r="I50" s="83"/>
      <c r="J50" s="83"/>
      <c r="K50" s="83"/>
      <c r="L50" s="83"/>
      <c r="M50" s="83"/>
      <c r="N50" s="83"/>
      <c r="O50" s="83"/>
      <c r="P50" s="38"/>
      <c r="Q50" s="38"/>
      <c r="R50" s="38"/>
      <c r="S50" s="38"/>
      <c r="T50" s="38"/>
      <c r="U50" s="38"/>
      <c r="V50" s="38"/>
      <c r="W50" s="38"/>
      <c r="X50" s="38"/>
      <c r="Y50" s="38"/>
      <c r="Z50" s="84"/>
      <c r="AA50" s="84"/>
      <c r="AB50" s="38"/>
      <c r="AC50" s="85"/>
      <c r="AD50" s="84"/>
      <c r="AE50" s="84"/>
      <c r="AF50" s="83"/>
      <c r="AG50" s="83"/>
      <c r="AH50" s="86"/>
      <c r="AI50" s="83"/>
      <c r="AJ50" s="83"/>
      <c r="AK50" s="83"/>
    </row>
    <row r="51" spans="1:37" ht="12.75">
      <c r="A51" s="83"/>
      <c r="B51" s="83"/>
      <c r="C51" s="83"/>
      <c r="D51" s="83"/>
      <c r="E51" s="83"/>
      <c r="F51" s="83"/>
      <c r="G51" s="83"/>
      <c r="H51" s="83"/>
      <c r="I51" s="83"/>
      <c r="J51" s="83"/>
      <c r="K51" s="83"/>
      <c r="L51" s="83"/>
      <c r="M51" s="83"/>
      <c r="N51" s="83"/>
      <c r="O51" s="83"/>
      <c r="P51" s="38"/>
      <c r="Q51" s="38"/>
      <c r="R51" s="38"/>
      <c r="S51" s="38"/>
      <c r="T51" s="38"/>
      <c r="U51" s="38"/>
      <c r="V51" s="38"/>
      <c r="W51" s="38"/>
      <c r="X51" s="38"/>
      <c r="Y51" s="38"/>
      <c r="Z51" s="84"/>
      <c r="AA51" s="84"/>
      <c r="AB51" s="38"/>
      <c r="AC51" s="85"/>
      <c r="AD51" s="84"/>
      <c r="AE51" s="84"/>
      <c r="AF51" s="83"/>
      <c r="AG51" s="83"/>
      <c r="AH51" s="86"/>
      <c r="AI51" s="83"/>
      <c r="AJ51" s="83"/>
      <c r="AK51" s="8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c:creator>
  <cp:keywords/>
  <dc:description/>
  <cp:lastModifiedBy>kp</cp:lastModifiedBy>
  <dcterms:created xsi:type="dcterms:W3CDTF">2015-08-18T09:47:03Z</dcterms:created>
  <dcterms:modified xsi:type="dcterms:W3CDTF">2015-10-01T00:15:11Z</dcterms:modified>
  <cp:category/>
  <cp:version/>
  <cp:contentType/>
  <cp:contentStatus/>
</cp:coreProperties>
</file>